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3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7cb1a1cb954d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路线对比" sheetId="1" r:id="Rdd41a7361f3b42ab"/>
    <x:sheet xmlns:r="http://schemas.openxmlformats.org/officeDocument/2006/relationships" name="行程" sheetId="2" r:id="R2d2228863eca4839"/>
    <x:sheet xmlns:r="http://schemas.openxmlformats.org/officeDocument/2006/relationships" name="预算" sheetId="3" r:id="Rd3bcf610d7684648"/>
    <x:sheet xmlns:r="http://schemas.openxmlformats.org/officeDocument/2006/relationships" name="来源资料" sheetId="4" r:id="Rd61e9f05637d49d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&quot;¥&quot;#,##0;(&quot;¥&quot;#,##0);&quot;¥&quot;0"/>
    <x:numFmt numFmtId="201" formatCode="0.00"/>
    <x:numFmt numFmtId="202" formatCode="#,##0"/>
    <x:numFmt numFmtId="203" formatCode="0.0"/>
    <x:numFmt numFmtId="204" formatCode="yyyy-mm-dd"/>
  </x:numFmts>
  <x:fonts count="8">
    <x:font>
      <x:sz val="11"/>
      <x:name val="Carlito"/>
    </x:font>
    <x:font>
      <x:sz val="11"/>
      <x:color rgb="FF254534"/>
      <x:name val="Arial"/>
    </x:font>
    <x:font>
      <x:b/>
      <x:sz val="16"/>
      <x:color rgb="FF254534"/>
      <x:name val="Arial"/>
    </x:font>
    <x:font>
      <x:i/>
      <x:sz val="11"/>
      <x:color rgb="FF68766B"/>
      <x:name val="Arial"/>
    </x:font>
    <x:font>
      <x:sz val="11"/>
      <x:color rgb="FF225CA2"/>
      <x:name val="Arial"/>
    </x:font>
    <x:font>
      <x:b/>
      <x:sz val="11"/>
      <x:color rgb="FFFFFFFF"/>
      <x:name val="Arial"/>
    </x:font>
    <x:font>
      <x:b/>
      <x:sz val="13"/>
      <x:color rgb="FF254534"/>
      <x:name val="Arial"/>
    </x:font>
    <x:font>
      <x:sz val="11"/>
      <x:color rgb="FF68766B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FFF1CB"/>
      </x:patternFill>
    </x:fill>
    <x:fill>
      <x:patternFill patternType="solid">
        <x:fgColor rgb="FF254534"/>
      </x:patternFill>
    </x:fill>
    <x:fill>
      <x:patternFill patternType="solid">
        <x:fgColor rgb="FFE8EEE2"/>
      </x:patternFill>
    </x:fill>
    <x:fill>
      <x:patternFill patternType="solid">
        <x:fgColor rgb="FFEEF3E9"/>
      </x:patternFill>
    </x:fill>
    <x:fill>
      <x:patternFill patternType="solid">
        <x:fgColor rgb="FFFFFFFF"/>
      </x:patternFill>
    </x:fill>
  </x:fills>
  <x:borders count="3">
    <x:border>
      <x:left/>
      <x:right/>
      <x:top/>
      <x:bottom/>
      <x:diagonal/>
    </x:border>
    <x:border>
      <x:left/>
      <x:right/>
      <x:top/>
      <x:bottom style="thin">
        <x:color rgb="FFB7C5AE"/>
      </x:bottom>
      <x:diagonal/>
    </x:border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  <x:diagonal/>
    </x:border>
  </x:borders>
  <x:cellStyleXfs count="1">
    <x:xf numFmtId="0" fontId="0" fillId="0" borderId="0"/>
  </x:cellStyleXfs>
  <x:cellXfs count="4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3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horizontal="center" vertical="center" wrapText="1"/>
    </x:xf>
    <x:xf numFmtId="200" fontId="4" fillId="2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/>
    </x:xf>
    <x:xf numFmtId="200" fontId="6" fillId="4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horizontal="right" vertical="center"/>
    </x:xf>
    <x:xf numFmtId="200" fontId="4" fillId="2" borderId="0" xfId="0" applyNumberFormat="1" applyFont="1" applyFill="1" applyBorder="1" applyAlignment="1">
      <x:alignment horizontal="right" vertical="center"/>
    </x:xf>
    <x:xf numFmtId="200" fontId="1" fillId="0" borderId="0" xfId="0" applyNumberFormat="1" applyFont="1" applyFill="1" applyBorder="1" applyAlignment="1">
      <x:alignment horizontal="right" vertical="center"/>
    </x:xf>
    <x:xf numFmtId="200" fontId="6" fillId="4" borderId="0" xfId="0" applyNumberFormat="1" applyFont="1" applyFill="1" applyBorder="1" applyAlignment="1">
      <x:alignment horizontal="right" vertical="center"/>
    </x:xf>
    <x:xf numFmtId="0" fontId="1" fillId="0" borderId="0" xfId="0" applyNumberFormat="1" applyFont="1" applyFill="1" applyBorder="1" applyAlignment="1">
      <x:alignment horizontal="center" vertical="center"/>
    </x:xf>
    <x:xf numFmtId="0" fontId="1" fillId="0" borderId="0" xfId="0" applyNumberFormat="1" applyFont="1" applyFill="1" applyBorder="1" applyAlignment="1">
      <x:alignment vertical="top" wrapText="1"/>
    </x:xf>
    <x:xf numFmtId="0" fontId="1" fillId="0" borderId="2" xfId="0" applyNumberFormat="1" applyFont="1" applyFill="1" applyBorder="1" applyAlignment="1">
      <x:alignment vertical="top" wrapText="1"/>
    </x:xf>
    <x:xf numFmtId="0" fontId="1" fillId="5" borderId="2" xfId="0" applyNumberFormat="1" applyFont="1" applyFill="1" applyBorder="1" applyAlignment="1">
      <x:alignment vertical="top" wrapText="1"/>
    </x:xf>
    <x:xf numFmtId="0" fontId="1" fillId="6" borderId="2" xfId="0" applyNumberFormat="1" applyFont="1" applyFill="1" applyBorder="1" applyAlignment="1">
      <x:alignment vertical="top" wrapText="1"/>
    </x:xf>
    <x:xf numFmtId="201" fontId="1" fillId="5" borderId="2" xfId="0" applyNumberFormat="1" applyFont="1" applyFill="1" applyBorder="1" applyAlignment="1">
      <x:alignment vertical="top" wrapText="1"/>
    </x:xf>
    <x:xf numFmtId="201" fontId="1" fillId="6" borderId="2" xfId="0" applyNumberFormat="1" applyFont="1" applyFill="1" applyBorder="1" applyAlignment="1">
      <x:alignment vertical="top" wrapText="1"/>
    </x:xf>
    <x:xf numFmtId="202" fontId="1" fillId="5" borderId="2" xfId="0" applyNumberFormat="1" applyFont="1" applyFill="1" applyBorder="1" applyAlignment="1">
      <x:alignment vertical="top" wrapText="1"/>
    </x:xf>
    <x:xf numFmtId="202" fontId="1" fillId="6" borderId="2" xfId="0" applyNumberFormat="1" applyFont="1" applyFill="1" applyBorder="1" applyAlignment="1">
      <x:alignment vertical="top" wrapText="1"/>
    </x:xf>
    <x:xf numFmtId="203" fontId="1" fillId="5" borderId="2" xfId="0" applyNumberFormat="1" applyFont="1" applyFill="1" applyBorder="1" applyAlignment="1">
      <x:alignment vertical="top" wrapText="1"/>
    </x:xf>
    <x:xf numFmtId="203" fontId="1" fillId="6" borderId="2" xfId="0" applyNumberFormat="1" applyFont="1" applyFill="1" applyBorder="1" applyAlignment="1">
      <x:alignment vertical="top" wrapText="1"/>
    </x:xf>
    <x:xf numFmtId="200" fontId="1" fillId="5" borderId="2" xfId="0" applyNumberFormat="1" applyFont="1" applyFill="1" applyBorder="1" applyAlignment="1">
      <x:alignment vertical="top" wrapText="1"/>
    </x:xf>
    <x:xf numFmtId="200" fontId="6" fillId="5" borderId="2" xfId="0" applyNumberFormat="1" applyFont="1" applyFill="1" applyBorder="1" applyAlignment="1">
      <x:alignment vertical="top" wrapText="1"/>
    </x:xf>
    <x:xf numFmtId="0" fontId="4" fillId="5" borderId="2" xfId="0" applyNumberFormat="1" applyFont="1" applyFill="1" applyBorder="1" applyAlignment="1">
      <x:alignment vertical="top" wrapText="1"/>
    </x:xf>
    <x:xf numFmtId="200" fontId="1" fillId="6" borderId="2" xfId="0" applyNumberFormat="1" applyFont="1" applyFill="1" applyBorder="1" applyAlignment="1">
      <x:alignment vertical="top" wrapText="1"/>
    </x:xf>
    <x:xf numFmtId="200" fontId="6" fillId="6" borderId="2" xfId="0" applyNumberFormat="1" applyFont="1" applyFill="1" applyBorder="1" applyAlignment="1">
      <x:alignment vertical="top" wrapText="1"/>
    </x:xf>
    <x:xf numFmtId="0" fontId="4" fillId="6" borderId="2" xfId="0" applyNumberFormat="1" applyFont="1" applyFill="1" applyBorder="1" applyAlignment="1">
      <x:alignment vertical="top" wrapText="1"/>
    </x:xf>
    <x:xf numFmtId="204" fontId="1" fillId="5" borderId="2" xfId="0" applyNumberFormat="1" applyFont="1" applyFill="1" applyBorder="1" applyAlignment="1">
      <x:alignment vertical="top" wrapText="1"/>
    </x:xf>
    <x:xf numFmtId="204" fontId="1" fillId="6" borderId="2" xfId="0" applyNumberFormat="1" applyFont="1" applyFill="1" applyBorder="1" applyAlignment="1">
      <x:alignment vertical="top" wrapText="1"/>
    </x:xf>
  </x:cellXfs>
  <x:cellStyles count="1">
    <x:cellStyle name="Normal" xfId="0"/>
  </x:cellStyles>
  <x:dxfs count="1">
    <x:dxf>
      <x:font>
        <x:b/>
        <x:color rgb="FF9B332C"/>
      </x:font>
      <x:fill>
        <x:patternFill patternType="solid">
          <x:bgColor rgb="FFF8DAD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b855d7bbde4f65" /><Relationship Type="http://schemas.openxmlformats.org/officeDocument/2006/relationships/theme" Target="/xl/theme/theme1.xml" Id="R20909408b8934598" /><Relationship Type="http://schemas.openxmlformats.org/officeDocument/2006/relationships/sharedStrings" Target="/xl/sharedStrings.xml" Id="Re7ece075be9a46db" /><Relationship Type="http://schemas.openxmlformats.org/officeDocument/2006/relationships/worksheet" Target="/xl/worksheets/sheet1.xml" Id="Rdd41a7361f3b42ab" /><Relationship Type="http://schemas.openxmlformats.org/officeDocument/2006/relationships/worksheet" Target="/xl/worksheets/sheet2.xml" Id="R2d2228863eca4839" /><Relationship Type="http://schemas.openxmlformats.org/officeDocument/2006/relationships/worksheet" Target="/xl/worksheets/sheet3.xml" Id="Rd3bcf610d7684648" /><Relationship Type="http://schemas.openxmlformats.org/officeDocument/2006/relationships/worksheet" Target="/xl/worksheets/sheet4.xml" Id="Rd61e9f05637d49d7" /></Relationships>
</file>

<file path=xl/tables/table1.xml><?xml version="1.0" encoding="utf-8"?>
<x:table xmlns:x="http://schemas.openxmlformats.org/spreadsheetml/2006/main" id="1" name="RouteComparison" displayName="RouteComparison" ref="A5:O11" headerRowCount="1" totalsRowCount="0" totalsRowShown="0">
  <x:autoFilter ref="A5:O11"/>
  <x:tableColumns count="15">
    <x:tableColumn id="1" name="路线"/>
    <x:tableColumn id="2" name="想看的风景"/>
    <x:tableColumn id="3" name="大概走多久"/>
    <x:tableColumn id="4" name="人均预算"/>
    <x:tableColumn id="5" name="车停哪里"/>
    <x:tableColumn id="6" name="出发前记一下"/>
    <x:tableColumn id="7" name="路线说明"/>
    <x:tableColumn id="8" name="从哪出发，走回哪里"/>
    <x:tableColumn id="9" name="参考网址"/>
    <x:tableColumn id="10" name="链接"/>
    <x:tableColumn id="11" name="记录里程（km）"/>
    <x:tableColumn id="12" name="坐标推算（km）"/>
    <x:tableColumn id="13" name="记录爬升（m）"/>
    <x:tableColumn id="14" name="首尾直线（m）"/>
    <x:tableColumn id="15" name="停车与步行细节"/>
  </x:tableColumns>
  <x:tableStyleInfo name="TableStyleMedium4" showFirstColumn="0" showLastColumn="0" showRowStripes="1" showColumnStripes="0"/>
</x:table>
</file>

<file path=xl/tables/table2.xml><?xml version="1.0" encoding="utf-8"?>
<x:table xmlns:x="http://schemas.openxmlformats.org/spreadsheetml/2006/main" id="2" name="TravelSchedule" displayName="TravelSchedule" ref="A5:H117" headerRowCount="1" totalsRowCount="0" totalsRowShown="0">
  <x:autoFilter ref="A5:H117"/>
  <x:tableColumns count="8">
    <x:tableColumn id="1" name="路线"/>
    <x:tableColumn id="2" name="风景"/>
    <x:tableColumn id="3" name="日期"/>
    <x:tableColumn id="4" name="时间"/>
    <x:tableColumn id="5" name="这段安排"/>
    <x:tableColumn id="6" name="一起做什么"/>
    <x:tableColumn id="7" name="参考网址"/>
    <x:tableColumn id="8" name="链接"/>
  </x:tableColumns>
  <x:tableStyleInfo name="TableStyleMedium4" showFirstColumn="0" showLastColumn="0" showRowStripes="1" showColumnStripes="0"/>
</x:table>
</file>

<file path=xl/tables/table3.xml><?xml version="1.0" encoding="utf-8"?>
<x:table xmlns:x="http://schemas.openxmlformats.org/spreadsheetml/2006/main" id="3" name="ResearchSources" displayName="ResearchSources" ref="A5:U57" headerRowCount="1" totalsRowCount="0" totalsRowShown="0">
  <x:autoFilter ref="A5:U57"/>
  <x:tableColumns count="21">
    <x:tableColumn id="1" name="编号"/>
    <x:tableColumn id="2" name="批次"/>
    <x:tableColumn id="3" name="关联路线"/>
    <x:tableColumn id="4" name="平台／类型"/>
    <x:tableColumn id="5" name="作者／发布者"/>
    <x:tableColumn id="6" name="标题"/>
    <x:tableColumn id="7" name="发布日期"/>
    <x:tableColumn id="8" name="实走日期"/>
    <x:tableColumn id="9" name="采集日期"/>
    <x:tableColumn id="10" name="可见播放"/>
    <x:tableColumn id="11" name="可见点赞"/>
    <x:tableColumn id="12" name="可见收藏"/>
    <x:tableColumn id="13" name="可见评论"/>
    <x:tableColumn id="14" name="起点"/>
    <x:tableColumn id="15" name="作者时长"/>
    <x:tableColumn id="16" name="主要内容"/>
    <x:tableColumn id="17" name="优点"/>
    <x:tableColumn id="18" name="不足"/>
    <x:tableColumn id="19" name="核实状态"/>
    <x:tableColumn id="20" name="原始网址"/>
    <x:tableColumn id="21" name="链接"/>
  </x:tableColumns>
  <x:tableStyleInfo name="TableStyleMedium4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?>
<ns0:Relationships xmlns:ns0="http://schemas.openxmlformats.org/package/2006/relationships"><ns0:Relationship Type="http://schemas.openxmlformats.org/officeDocument/2006/relationships/table" Target="/xl/tables/table1.xml" Id="Rdd67cfad2ea6455e" /><ns0:Relationship Id="rIdSourceLink1" Type="http://schemas.openxmlformats.org/officeDocument/2006/relationships/hyperlink" Target="https://autumn-hikes-shanghai-2026.niansheng-01.chatgpt.site/#routes" TargetMode="External" /><ns0:Relationship Id="rIdSourceLink2" Type="http://schemas.openxmlformats.org/officeDocument/2006/relationships/hyperlink" Target="https://autumn-hikes-shanghai-2026.niansheng-01.chatgpt.site/#routes" TargetMode="External" /><ns0:Relationship Id="rIdSourceLink3" Type="http://schemas.openxmlformats.org/officeDocument/2006/relationships/hyperlink" Target="https://www.2bulu.com/track/t-oA%252FliIGBEJfp%252FR2KBg5Tzw%253D%253D.htm" TargetMode="External" /><ns0:Relationship Id="rIdSourceLink4" Type="http://schemas.openxmlformats.org/officeDocument/2006/relationships/hyperlink" Target="https://k.sina.com.cn/article_6910453729_19be527e100101717o.html" TargetMode="External" /><ns0:Relationship Id="rIdSourceLink5" Type="http://schemas.openxmlformats.org/officeDocument/2006/relationships/hyperlink" Target="https://bbs.youxiake.com/y/1056833.html" TargetMode="External" /><ns0:Relationship Id="rIdSourceLink6" Type="http://schemas.openxmlformats.org/officeDocument/2006/relationships/hyperlink" Target="https://autumn-hikes-shanghai-2026.niansheng-01.chatgpt.site/#routes" TargetMode="External" /></ns0:Relationships>
</file>

<file path=xl/worksheets/_rels/sheet2.xml.rels><?xml version='1.0' encoding='utf-8'?>
<ns0:Relationships xmlns:ns0="http://schemas.openxmlformats.org/package/2006/relationships"><ns0:Relationship Type="http://schemas.openxmlformats.org/officeDocument/2006/relationships/table" Target="/xl/tables/table2.xml" Id="Rcb513fb4f37a4f69" /><ns0:Relationship Id="rIdSourceLink1" Type="http://schemas.openxmlformats.org/officeDocument/2006/relationships/hyperlink" Target="https://autumn-hikes-shanghai-2026.niansheng-01.chatgpt.site/#routes" TargetMode="External" /><ns0:Relationship Id="rIdSourceLink2" Type="http://schemas.openxmlformats.org/officeDocument/2006/relationships/hyperlink" Target="https://autumn-hikes-shanghai-2026.niansheng-01.chatgpt.site/#routes" TargetMode="External" /><ns0:Relationship Id="rIdSourceLink3" Type="http://schemas.openxmlformats.org/officeDocument/2006/relationships/hyperlink" Target="https://autumn-hikes-shanghai-2026.niansheng-01.chatgpt.site/#routes" TargetMode="External" /><ns0:Relationship Id="rIdSourceLink4" Type="http://schemas.openxmlformats.org/officeDocument/2006/relationships/hyperlink" Target="https://autumn-hikes-shanghai-2026.niansheng-01.chatgpt.site/#routes" TargetMode="External" /><ns0:Relationship Id="rIdSourceLink5" Type="http://schemas.openxmlformats.org/officeDocument/2006/relationships/hyperlink" Target="https://autumn-hikes-shanghai-2026.niansheng-01.chatgpt.site/#routes" TargetMode="External" /><ns0:Relationship Id="rIdSourceLink6" Type="http://schemas.openxmlformats.org/officeDocument/2006/relationships/hyperlink" Target="https://autumn-hikes-shanghai-2026.niansheng-01.chatgpt.site/#routes" TargetMode="External" /><ns0:Relationship Id="rIdSourceLink7" Type="http://schemas.openxmlformats.org/officeDocument/2006/relationships/hyperlink" Target="https://autumn-hikes-shanghai-2026.niansheng-01.chatgpt.site/#routes" TargetMode="External" /><ns0:Relationship Id="rIdSourceLink8" Type="http://schemas.openxmlformats.org/officeDocument/2006/relationships/hyperlink" Target="https://autumn-hikes-shanghai-2026.niansheng-01.chatgpt.site/#routes" TargetMode="External" /><ns0:Relationship Id="rIdSourceLink9" Type="http://schemas.openxmlformats.org/officeDocument/2006/relationships/hyperlink" Target="https://autumn-hikes-shanghai-2026.niansheng-01.chatgpt.site/#routes" TargetMode="External" /><ns0:Relationship Id="rIdSourceLink10" Type="http://schemas.openxmlformats.org/officeDocument/2006/relationships/hyperlink" Target="https://autumn-hikes-shanghai-2026.niansheng-01.chatgpt.site/#routes" TargetMode="External" /><ns0:Relationship Id="rIdSourceLink11" Type="http://schemas.openxmlformats.org/officeDocument/2006/relationships/hyperlink" Target="https://autumn-hikes-shanghai-2026.niansheng-01.chatgpt.site/#routes" TargetMode="External" /><ns0:Relationship Id="rIdSourceLink12" Type="http://schemas.openxmlformats.org/officeDocument/2006/relationships/hyperlink" Target="https://autumn-hikes-shanghai-2026.niansheng-01.chatgpt.site/#routes" TargetMode="External" /><ns0:Relationship Id="rIdSourceLink13" Type="http://schemas.openxmlformats.org/officeDocument/2006/relationships/hyperlink" Target="https://autumn-hikes-shanghai-2026.niansheng-01.chatgpt.site/#routes" TargetMode="External" /><ns0:Relationship Id="rIdSourceLink14" Type="http://schemas.openxmlformats.org/officeDocument/2006/relationships/hyperlink" Target="https://autumn-hikes-shanghai-2026.niansheng-01.chatgpt.site/#routes" TargetMode="External" /><ns0:Relationship Id="rIdSourceLink15" Type="http://schemas.openxmlformats.org/officeDocument/2006/relationships/hyperlink" Target="https://autumn-hikes-shanghai-2026.niansheng-01.chatgpt.site/#routes" TargetMode="External" /><ns0:Relationship Id="rIdSourceLink16" Type="http://schemas.openxmlformats.org/officeDocument/2006/relationships/hyperlink" Target="https://autumn-hikes-shanghai-2026.niansheng-01.chatgpt.site/#routes" TargetMode="External" /><ns0:Relationship Id="rIdSourceLink17" Type="http://schemas.openxmlformats.org/officeDocument/2006/relationships/hyperlink" Target="https://autumn-hikes-shanghai-2026.niansheng-01.chatgpt.site/#routes" TargetMode="External" /><ns0:Relationship Id="rIdSourceLink18" Type="http://schemas.openxmlformats.org/officeDocument/2006/relationships/hyperlink" Target="https://autumn-hikes-shanghai-2026.niansheng-01.chatgpt.site/#routes" TargetMode="External" /><ns0:Relationship Id="rIdSourceLink19" Type="http://schemas.openxmlformats.org/officeDocument/2006/relationships/hyperlink" Target="https://autumn-hikes-shanghai-2026.niansheng-01.chatgpt.site/#routes" TargetMode="External" /><ns0:Relationship Id="rIdSourceLink20" Type="http://schemas.openxmlformats.org/officeDocument/2006/relationships/hyperlink" Target="https://autumn-hikes-shanghai-2026.niansheng-01.chatgpt.site/#routes" TargetMode="External" /><ns0:Relationship Id="rIdSourceLink21" Type="http://schemas.openxmlformats.org/officeDocument/2006/relationships/hyperlink" Target="https://autumn-hikes-shanghai-2026.niansheng-01.chatgpt.site/#routes" TargetMode="External" /><ns0:Relationship Id="rIdSourceLink22" Type="http://schemas.openxmlformats.org/officeDocument/2006/relationships/hyperlink" Target="https://autumn-hikes-shanghai-2026.niansheng-01.chatgpt.site/#routes" TargetMode="External" /><ns0:Relationship Id="rIdSourceLink23" Type="http://schemas.openxmlformats.org/officeDocument/2006/relationships/hyperlink" Target="https://autumn-hikes-shanghai-2026.niansheng-01.chatgpt.site/#routes" TargetMode="External" /><ns0:Relationship Id="rIdSourceLink24" Type="http://schemas.openxmlformats.org/officeDocument/2006/relationships/hyperlink" Target="https://autumn-hikes-shanghai-2026.niansheng-01.chatgpt.site/#routes" TargetMode="External" /><ns0:Relationship Id="rIdSourceLink25" Type="http://schemas.openxmlformats.org/officeDocument/2006/relationships/hyperlink" Target="https://autumn-hikes-shanghai-2026.niansheng-01.chatgpt.site/#routes" TargetMode="External" /><ns0:Relationship Id="rIdSourceLink26" Type="http://schemas.openxmlformats.org/officeDocument/2006/relationships/hyperlink" Target="https://autumn-hikes-shanghai-2026.niansheng-01.chatgpt.site/#routes" TargetMode="External" /><ns0:Relationship Id="rIdSourceLink27" Type="http://schemas.openxmlformats.org/officeDocument/2006/relationships/hyperlink" Target="https://autumn-hikes-shanghai-2026.niansheng-01.chatgpt.site/#routes" TargetMode="External" /><ns0:Relationship Id="rIdSourceLink28" Type="http://schemas.openxmlformats.org/officeDocument/2006/relationships/hyperlink" Target="https://autumn-hikes-shanghai-2026.niansheng-01.chatgpt.site/#routes" TargetMode="External" /><ns0:Relationship Id="rIdSourceLink29" Type="http://schemas.openxmlformats.org/officeDocument/2006/relationships/hyperlink" Target="https://autumn-hikes-shanghai-2026.niansheng-01.chatgpt.site/#routes" TargetMode="External" /><ns0:Relationship Id="rIdSourceLink30" Type="http://schemas.openxmlformats.org/officeDocument/2006/relationships/hyperlink" Target="https://autumn-hikes-shanghai-2026.niansheng-01.chatgpt.site/#routes" TargetMode="External" /><ns0:Relationship Id="rIdSourceLink31" Type="http://schemas.openxmlformats.org/officeDocument/2006/relationships/hyperlink" Target="https://autumn-hikes-shanghai-2026.niansheng-01.chatgpt.site/#routes" TargetMode="External" /><ns0:Relationship Id="rIdSourceLink32" Type="http://schemas.openxmlformats.org/officeDocument/2006/relationships/hyperlink" Target="https://autumn-hikes-shanghai-2026.niansheng-01.chatgpt.site/#routes" TargetMode="External" /><ns0:Relationship Id="rIdSourceLink33" Type="http://schemas.openxmlformats.org/officeDocument/2006/relationships/hyperlink" Target="https://autumn-hikes-shanghai-2026.niansheng-01.chatgpt.site/#routes" TargetMode="External" /><ns0:Relationship Id="rIdSourceLink34" Type="http://schemas.openxmlformats.org/officeDocument/2006/relationships/hyperlink" Target="https://autumn-hikes-shanghai-2026.niansheng-01.chatgpt.site/#routes" TargetMode="External" /><ns0:Relationship Id="rIdSourceLink35" Type="http://schemas.openxmlformats.org/officeDocument/2006/relationships/hyperlink" Target="https://autumn-hikes-shanghai-2026.niansheng-01.chatgpt.site/#routes" TargetMode="External" /><ns0:Relationship Id="rIdSourceLink36" Type="http://schemas.openxmlformats.org/officeDocument/2006/relationships/hyperlink" Target="https://autumn-hikes-shanghai-2026.niansheng-01.chatgpt.site/#routes" TargetMode="External" /><ns0:Relationship Id="rIdSourceLink37" Type="http://schemas.openxmlformats.org/officeDocument/2006/relationships/hyperlink" Target="https://autumn-hikes-shanghai-2026.niansheng-01.chatgpt.site/#routes" TargetMode="External" /><ns0:Relationship Id="rIdSourceLink38" Type="http://schemas.openxmlformats.org/officeDocument/2006/relationships/hyperlink" Target="https://autumn-hikes-shanghai-2026.niansheng-01.chatgpt.site/#routes" TargetMode="External" /><ns0:Relationship Id="rIdSourceLink39" Type="http://schemas.openxmlformats.org/officeDocument/2006/relationships/hyperlink" Target="https://autumn-hikes-shanghai-2026.niansheng-01.chatgpt.site/#routes" TargetMode="External" /><ns0:Relationship Id="rIdSourceLink40" Type="http://schemas.openxmlformats.org/officeDocument/2006/relationships/hyperlink" Target="https://autumn-hikes-shanghai-2026.niansheng-01.chatgpt.site/#routes" TargetMode="External" /><ns0:Relationship Id="rIdSourceLink41" Type="http://schemas.openxmlformats.org/officeDocument/2006/relationships/hyperlink" Target="https://autumn-hikes-shanghai-2026.niansheng-01.chatgpt.site/#routes" TargetMode="External" /><ns0:Relationship Id="rIdSourceLink42" Type="http://schemas.openxmlformats.org/officeDocument/2006/relationships/hyperlink" Target="https://www.2bulu.com/track/t-oA%252FliIGBEJfp%252FR2KBg5Tzw%253D%253D.htm" TargetMode="External" /><ns0:Relationship Id="rIdSourceLink43" Type="http://schemas.openxmlformats.org/officeDocument/2006/relationships/hyperlink" Target="https://www.2bulu.com/track/t-oA%252FliIGBEJfp%252FR2KBg5Tzw%253D%253D.htm" TargetMode="External" /><ns0:Relationship Id="rIdSourceLink44" Type="http://schemas.openxmlformats.org/officeDocument/2006/relationships/hyperlink" Target="https://www.2bulu.com/track/t-oA%252FliIGBEJfp%252FR2KBg5Tzw%253D%253D.htm" TargetMode="External" /><ns0:Relationship Id="rIdSourceLink45" Type="http://schemas.openxmlformats.org/officeDocument/2006/relationships/hyperlink" Target="https://www.2bulu.com/track/t-oA%252FliIGBEJfp%252FR2KBg5Tzw%253D%253D.htm" TargetMode="External" /><ns0:Relationship Id="rIdSourceLink46" Type="http://schemas.openxmlformats.org/officeDocument/2006/relationships/hyperlink" Target="https://www.2bulu.com/track/t-oA%252FliIGBEJfp%252FR2KBg5Tzw%253D%253D.htm" TargetMode="External" /><ns0:Relationship Id="rIdSourceLink47" Type="http://schemas.openxmlformats.org/officeDocument/2006/relationships/hyperlink" Target="https://www.2bulu.com/track/t-oA%252FliIGBEJfp%252FR2KBg5Tzw%253D%253D.htm" TargetMode="External" /><ns0:Relationship Id="rIdSourceLink48" Type="http://schemas.openxmlformats.org/officeDocument/2006/relationships/hyperlink" Target="https://www.2bulu.com/track/t-oA%252FliIGBEJfp%252FR2KBg5Tzw%253D%253D.htm" TargetMode="External" /><ns0:Relationship Id="rIdSourceLink49" Type="http://schemas.openxmlformats.org/officeDocument/2006/relationships/hyperlink" Target="https://www.2bulu.com/track/t-oA%252FliIGBEJfp%252FR2KBg5Tzw%253D%253D.htm" TargetMode="External" /><ns0:Relationship Id="rIdSourceLink50" Type="http://schemas.openxmlformats.org/officeDocument/2006/relationships/hyperlink" Target="https://www.2bulu.com/track/t-oA%252FliIGBEJfp%252FR2KBg5Tzw%253D%253D.htm" TargetMode="External" /><ns0:Relationship Id="rIdSourceLink51" Type="http://schemas.openxmlformats.org/officeDocument/2006/relationships/hyperlink" Target="https://www.2bulu.com/track/t-oA%252FliIGBEJfp%252FR2KBg5Tzw%253D%253D.htm" TargetMode="External" /><ns0:Relationship Id="rIdSourceLink52" Type="http://schemas.openxmlformats.org/officeDocument/2006/relationships/hyperlink" Target="https://www.2bulu.com/track/t-oA%252FliIGBEJfp%252FR2KBg5Tzw%253D%253D.htm" TargetMode="External" /><ns0:Relationship Id="rIdSourceLink53" Type="http://schemas.openxmlformats.org/officeDocument/2006/relationships/hyperlink" Target="https://www.2bulu.com/track/t-oA%252FliIGBEJfp%252FR2KBg5Tzw%253D%253D.htm" TargetMode="External" /><ns0:Relationship Id="rIdSourceLink54" Type="http://schemas.openxmlformats.org/officeDocument/2006/relationships/hyperlink" Target="https://www.2bulu.com/track/t-oA%252FliIGBEJfp%252FR2KBg5Tzw%253D%253D.htm" TargetMode="External" /><ns0:Relationship Id="rIdSourceLink55" Type="http://schemas.openxmlformats.org/officeDocument/2006/relationships/hyperlink" Target="https://www.2bulu.com/track/t-oA%252FliIGBEJfp%252FR2KBg5Tzw%253D%253D.htm" TargetMode="External" /><ns0:Relationship Id="rIdSourceLink56" Type="http://schemas.openxmlformats.org/officeDocument/2006/relationships/hyperlink" Target="https://www.2bulu.com/track/t-oA%252FliIGBEJfp%252FR2KBg5Tzw%253D%253D.htm" TargetMode="External" /><ns0:Relationship Id="rIdSourceLink57" Type="http://schemas.openxmlformats.org/officeDocument/2006/relationships/hyperlink" Target="https://www.2bulu.com/track/t-oA%252FliIGBEJfp%252FR2KBg5Tzw%253D%253D.htm" TargetMode="External" /><ns0:Relationship Id="rIdSourceLink58" Type="http://schemas.openxmlformats.org/officeDocument/2006/relationships/hyperlink" Target="https://www.2bulu.com/track/t-oA%252FliIGBEJfp%252FR2KBg5Tzw%253D%253D.htm" TargetMode="External" /><ns0:Relationship Id="rIdSourceLink59" Type="http://schemas.openxmlformats.org/officeDocument/2006/relationships/hyperlink" Target="https://k.sina.com.cn/article_6910453729_19be527e100101717o.html" TargetMode="External" /><ns0:Relationship Id="rIdSourceLink60" Type="http://schemas.openxmlformats.org/officeDocument/2006/relationships/hyperlink" Target="https://k.sina.com.cn/article_6910453729_19be527e100101717o.html" TargetMode="External" /><ns0:Relationship Id="rIdSourceLink61" Type="http://schemas.openxmlformats.org/officeDocument/2006/relationships/hyperlink" Target="https://k.sina.com.cn/article_6910453729_19be527e100101717o.html" TargetMode="External" /><ns0:Relationship Id="rIdSourceLink62" Type="http://schemas.openxmlformats.org/officeDocument/2006/relationships/hyperlink" Target="https://k.sina.com.cn/article_6910453729_19be527e100101717o.html" TargetMode="External" /><ns0:Relationship Id="rIdSourceLink63" Type="http://schemas.openxmlformats.org/officeDocument/2006/relationships/hyperlink" Target="https://k.sina.com.cn/article_6910453729_19be527e100101717o.html" TargetMode="External" /><ns0:Relationship Id="rIdSourceLink64" Type="http://schemas.openxmlformats.org/officeDocument/2006/relationships/hyperlink" Target="https://k.sina.com.cn/article_6910453729_19be527e100101717o.html" TargetMode="External" /><ns0:Relationship Id="rIdSourceLink65" Type="http://schemas.openxmlformats.org/officeDocument/2006/relationships/hyperlink" Target="https://k.sina.com.cn/article_6910453729_19be527e100101717o.html" TargetMode="External" /><ns0:Relationship Id="rIdSourceLink66" Type="http://schemas.openxmlformats.org/officeDocument/2006/relationships/hyperlink" Target="https://k.sina.com.cn/article_6910453729_19be527e100101717o.html" TargetMode="External" /><ns0:Relationship Id="rIdSourceLink67" Type="http://schemas.openxmlformats.org/officeDocument/2006/relationships/hyperlink" Target="https://k.sina.com.cn/article_6910453729_19be527e100101717o.html" TargetMode="External" /><ns0:Relationship Id="rIdSourceLink68" Type="http://schemas.openxmlformats.org/officeDocument/2006/relationships/hyperlink" Target="https://k.sina.com.cn/article_6910453729_19be527e100101717o.html" TargetMode="External" /><ns0:Relationship Id="rIdSourceLink69" Type="http://schemas.openxmlformats.org/officeDocument/2006/relationships/hyperlink" Target="https://k.sina.com.cn/article_6910453729_19be527e100101717o.html" TargetMode="External" /><ns0:Relationship Id="rIdSourceLink70" Type="http://schemas.openxmlformats.org/officeDocument/2006/relationships/hyperlink" Target="https://k.sina.com.cn/article_6910453729_19be527e100101717o.html" TargetMode="External" /><ns0:Relationship Id="rIdSourceLink71" Type="http://schemas.openxmlformats.org/officeDocument/2006/relationships/hyperlink" Target="https://k.sina.com.cn/article_6910453729_19be527e100101717o.html" TargetMode="External" /><ns0:Relationship Id="rIdSourceLink72" Type="http://schemas.openxmlformats.org/officeDocument/2006/relationships/hyperlink" Target="https://k.sina.com.cn/article_6910453729_19be527e100101717o.html" TargetMode="External" /><ns0:Relationship Id="rIdSourceLink73" Type="http://schemas.openxmlformats.org/officeDocument/2006/relationships/hyperlink" Target="https://k.sina.com.cn/article_6910453729_19be527e100101717o.html" TargetMode="External" /><ns0:Relationship Id="rIdSourceLink74" Type="http://schemas.openxmlformats.org/officeDocument/2006/relationships/hyperlink" Target="https://k.sina.com.cn/article_6910453729_19be527e100101717o.html" TargetMode="External" /><ns0:Relationship Id="rIdSourceLink75" Type="http://schemas.openxmlformats.org/officeDocument/2006/relationships/hyperlink" Target="https://k.sina.com.cn/article_6910453729_19be527e100101717o.html" TargetMode="External" /><ns0:Relationship Id="rIdSourceLink76" Type="http://schemas.openxmlformats.org/officeDocument/2006/relationships/hyperlink" Target="https://bbs.youxiake.com/y/1056833.html" TargetMode="External" /><ns0:Relationship Id="rIdSourceLink77" Type="http://schemas.openxmlformats.org/officeDocument/2006/relationships/hyperlink" Target="https://bbs.youxiake.com/y/1056833.html" TargetMode="External" /><ns0:Relationship Id="rIdSourceLink78" Type="http://schemas.openxmlformats.org/officeDocument/2006/relationships/hyperlink" Target="https://bbs.youxiake.com/y/1056833.html" TargetMode="External" /><ns0:Relationship Id="rIdSourceLink79" Type="http://schemas.openxmlformats.org/officeDocument/2006/relationships/hyperlink" Target="https://bbs.youxiake.com/y/1056833.html" TargetMode="External" /><ns0:Relationship Id="rIdSourceLink80" Type="http://schemas.openxmlformats.org/officeDocument/2006/relationships/hyperlink" Target="https://bbs.youxiake.com/y/1056833.html" TargetMode="External" /><ns0:Relationship Id="rIdSourceLink81" Type="http://schemas.openxmlformats.org/officeDocument/2006/relationships/hyperlink" Target="https://bbs.youxiake.com/y/1056833.html" TargetMode="External" /><ns0:Relationship Id="rIdSourceLink82" Type="http://schemas.openxmlformats.org/officeDocument/2006/relationships/hyperlink" Target="https://bbs.youxiake.com/y/1056833.html" TargetMode="External" /><ns0:Relationship Id="rIdSourceLink83" Type="http://schemas.openxmlformats.org/officeDocument/2006/relationships/hyperlink" Target="https://bbs.youxiake.com/y/1056833.html" TargetMode="External" /><ns0:Relationship Id="rIdSourceLink84" Type="http://schemas.openxmlformats.org/officeDocument/2006/relationships/hyperlink" Target="https://bbs.youxiake.com/y/1056833.html" TargetMode="External" /><ns0:Relationship Id="rIdSourceLink85" Type="http://schemas.openxmlformats.org/officeDocument/2006/relationships/hyperlink" Target="https://bbs.youxiake.com/y/1056833.html" TargetMode="External" /><ns0:Relationship Id="rIdSourceLink86" Type="http://schemas.openxmlformats.org/officeDocument/2006/relationships/hyperlink" Target="https://bbs.youxiake.com/y/1056833.html" TargetMode="External" /><ns0:Relationship Id="rIdSourceLink87" Type="http://schemas.openxmlformats.org/officeDocument/2006/relationships/hyperlink" Target="https://bbs.youxiake.com/y/1056833.html" TargetMode="External" /><ns0:Relationship Id="rIdSourceLink88" Type="http://schemas.openxmlformats.org/officeDocument/2006/relationships/hyperlink" Target="https://bbs.youxiake.com/y/1056833.html" TargetMode="External" /><ns0:Relationship Id="rIdSourceLink89" Type="http://schemas.openxmlformats.org/officeDocument/2006/relationships/hyperlink" Target="https://bbs.youxiake.com/y/1056833.html" TargetMode="External" /><ns0:Relationship Id="rIdSourceLink90" Type="http://schemas.openxmlformats.org/officeDocument/2006/relationships/hyperlink" Target="https://bbs.youxiake.com/y/1056833.html" TargetMode="External" /><ns0:Relationship Id="rIdSourceLink91" Type="http://schemas.openxmlformats.org/officeDocument/2006/relationships/hyperlink" Target="https://bbs.youxiake.com/y/1056833.html" TargetMode="External" /><ns0:Relationship Id="rIdSourceLink92" Type="http://schemas.openxmlformats.org/officeDocument/2006/relationships/hyperlink" Target="https://bbs.youxiake.com/y/1056833.html" TargetMode="External" /><ns0:Relationship Id="rIdSourceLink93" Type="http://schemas.openxmlformats.org/officeDocument/2006/relationships/hyperlink" Target="https://autumn-hikes-shanghai-2026.niansheng-01.chatgpt.site/#routes" TargetMode="External" /><ns0:Relationship Id="rIdSourceLink94" Type="http://schemas.openxmlformats.org/officeDocument/2006/relationships/hyperlink" Target="https://autumn-hikes-shanghai-2026.niansheng-01.chatgpt.site/#routes" TargetMode="External" /><ns0:Relationship Id="rIdSourceLink95" Type="http://schemas.openxmlformats.org/officeDocument/2006/relationships/hyperlink" Target="https://autumn-hikes-shanghai-2026.niansheng-01.chatgpt.site/#routes" TargetMode="External" /><ns0:Relationship Id="rIdSourceLink96" Type="http://schemas.openxmlformats.org/officeDocument/2006/relationships/hyperlink" Target="https://autumn-hikes-shanghai-2026.niansheng-01.chatgpt.site/#routes" TargetMode="External" /><ns0:Relationship Id="rIdSourceLink97" Type="http://schemas.openxmlformats.org/officeDocument/2006/relationships/hyperlink" Target="https://autumn-hikes-shanghai-2026.niansheng-01.chatgpt.site/#routes" TargetMode="External" /><ns0:Relationship Id="rIdSourceLink98" Type="http://schemas.openxmlformats.org/officeDocument/2006/relationships/hyperlink" Target="https://autumn-hikes-shanghai-2026.niansheng-01.chatgpt.site/#routes" TargetMode="External" /><ns0:Relationship Id="rIdSourceLink99" Type="http://schemas.openxmlformats.org/officeDocument/2006/relationships/hyperlink" Target="https://autumn-hikes-shanghai-2026.niansheng-01.chatgpt.site/#routes" TargetMode="External" /><ns0:Relationship Id="rIdSourceLink100" Type="http://schemas.openxmlformats.org/officeDocument/2006/relationships/hyperlink" Target="https://autumn-hikes-shanghai-2026.niansheng-01.chatgpt.site/#routes" TargetMode="External" /><ns0:Relationship Id="rIdSourceLink101" Type="http://schemas.openxmlformats.org/officeDocument/2006/relationships/hyperlink" Target="https://autumn-hikes-shanghai-2026.niansheng-01.chatgpt.site/#routes" TargetMode="External" /><ns0:Relationship Id="rIdSourceLink102" Type="http://schemas.openxmlformats.org/officeDocument/2006/relationships/hyperlink" Target="https://autumn-hikes-shanghai-2026.niansheng-01.chatgpt.site/#routes" TargetMode="External" /><ns0:Relationship Id="rIdSourceLink103" Type="http://schemas.openxmlformats.org/officeDocument/2006/relationships/hyperlink" Target="https://autumn-hikes-shanghai-2026.niansheng-01.chatgpt.site/#routes" TargetMode="External" /><ns0:Relationship Id="rIdSourceLink104" Type="http://schemas.openxmlformats.org/officeDocument/2006/relationships/hyperlink" Target="https://autumn-hikes-shanghai-2026.niansheng-01.chatgpt.site/#routes" TargetMode="External" /><ns0:Relationship Id="rIdSourceLink105" Type="http://schemas.openxmlformats.org/officeDocument/2006/relationships/hyperlink" Target="https://autumn-hikes-shanghai-2026.niansheng-01.chatgpt.site/#routes" TargetMode="External" /><ns0:Relationship Id="rIdSourceLink106" Type="http://schemas.openxmlformats.org/officeDocument/2006/relationships/hyperlink" Target="https://autumn-hikes-shanghai-2026.niansheng-01.chatgpt.site/#routes" TargetMode="External" /><ns0:Relationship Id="rIdSourceLink107" Type="http://schemas.openxmlformats.org/officeDocument/2006/relationships/hyperlink" Target="https://autumn-hikes-shanghai-2026.niansheng-01.chatgpt.site/#routes" TargetMode="External" /><ns0:Relationship Id="rIdSourceLink108" Type="http://schemas.openxmlformats.org/officeDocument/2006/relationships/hyperlink" Target="https://autumn-hikes-shanghai-2026.niansheng-01.chatgpt.site/#routes" TargetMode="External" /><ns0:Relationship Id="rIdSourceLink109" Type="http://schemas.openxmlformats.org/officeDocument/2006/relationships/hyperlink" Target="https://autumn-hikes-shanghai-2026.niansheng-01.chatgpt.site/#routes" TargetMode="External" /><ns0:Relationship Id="rIdSourceLink110" Type="http://schemas.openxmlformats.org/officeDocument/2006/relationships/hyperlink" Target="https://autumn-hikes-shanghai-2026.niansheng-01.chatgpt.site/#routes" TargetMode="External" /><ns0:Relationship Id="rIdSourceLink111" Type="http://schemas.openxmlformats.org/officeDocument/2006/relationships/hyperlink" Target="https://autumn-hikes-shanghai-2026.niansheng-01.chatgpt.site/#routes" TargetMode="External" /><ns0:Relationship Id="rIdSourceLink112" Type="http://schemas.openxmlformats.org/officeDocument/2006/relationships/hyperlink" Target="https://autumn-hikes-shanghai-2026.niansheng-01.chatgpt.site/#routes" TargetMode="External" /></ns0:Relationships>
</file>

<file path=xl/worksheets/_rels/sheet3.xml.rels><?xml version='1.0' encoding='utf-8'?>
<ns0:Relationships xmlns:ns0="http://schemas.openxmlformats.org/package/2006/relationships"><ns0:Relationship Id="rIdSourceLink1" Type="http://schemas.openxmlformats.org/officeDocument/2006/relationships/hyperlink" Target="https://mm.ctrip.com/html5/hotel/hoteldetail/42575859.html" TargetMode="External" /><ns0:Relationship Id="rIdSourceLink2" Type="http://schemas.openxmlformats.org/officeDocument/2006/relationships/hyperlink" Target="https://mm.ctrip.com/html5/hotel/hoteldetail/104268718.html" TargetMode="External" /><ns0:Relationship Id="rIdSourceLink3" Type="http://schemas.openxmlformats.org/officeDocument/2006/relationships/hyperlink" Target="https://hotels.ctrip.com/hotels/1628494.html" TargetMode="External" /></ns0:Relationships>
</file>

<file path=xl/worksheets/_rels/sheet4.xml.rels><?xml version='1.0' encoding='utf-8'?>
<ns0:Relationships xmlns:ns0="http://schemas.openxmlformats.org/package/2006/relationships"><ns0:Relationship Type="http://schemas.openxmlformats.org/officeDocument/2006/relationships/table" Target="/xl/tables/table3.xml" Id="Rc713a46cdb604dfd" /><ns0:Relationship Id="rIdSourceLink1" Type="http://schemas.openxmlformats.org/officeDocument/2006/relationships/hyperlink" Target="https://www.xiaohongshu.com/explore/6ad5fb190000000031001e80" TargetMode="External" /><ns0:Relationship Id="rIdSourceLink2" Type="http://schemas.openxmlformats.org/officeDocument/2006/relationships/hyperlink" Target="https://www.xiaohongshu.com/explore/6ace0b59000000001a0301c9" TargetMode="External" /><ns0:Relationship Id="rIdSourceLink3" Type="http://schemas.openxmlformats.org/officeDocument/2006/relationships/hyperlink" Target="https://www.bilibili.com/video/BV1BL411R7wc/" TargetMode="External" /><ns0:Relationship Id="rIdSourceLink4" Type="http://schemas.openxmlformats.org/officeDocument/2006/relationships/hyperlink" Target="https://www.xiaohongshu.com/explore/6aea9b9a000000001a0283eb" TargetMode="External" /><ns0:Relationship Id="rIdSourceLink5" Type="http://schemas.openxmlformats.org/officeDocument/2006/relationships/hyperlink" Target="https://www.xiaohongshu.com/explore/6ae74855000000001200d486" TargetMode="External" /><ns0:Relationship Id="rIdSourceLink6" Type="http://schemas.openxmlformats.org/officeDocument/2006/relationships/hyperlink" Target="https://www.xiaohongshu.com/explore/6ae743ef000000000e00c666" TargetMode="External" /><ns0:Relationship Id="rIdSourceLink7" Type="http://schemas.openxmlformats.org/officeDocument/2006/relationships/hyperlink" Target="https://www.xiaohongshu.com/explore/6ae06c92000000003402612e" TargetMode="External" /><ns0:Relationship Id="rIdSourceLink8" Type="http://schemas.openxmlformats.org/officeDocument/2006/relationships/hyperlink" Target="https://www.2bulu.com/mc/community/detail?id=74152523" TargetMode="External" /><ns0:Relationship Id="rIdSourceLink9" Type="http://schemas.openxmlformats.org/officeDocument/2006/relationships/hyperlink" Target="https://www.xiaohongshu.com/explore/69be58cf000000001b000c13" TargetMode="External" /><ns0:Relationship Id="rIdSourceLink10" Type="http://schemas.openxmlformats.org/officeDocument/2006/relationships/hyperlink" Target="https://www.xiaohongshu.com/explore/6ad32188000000001500c7d3" TargetMode="External" /><ns0:Relationship Id="rIdSourceLink11" Type="http://schemas.openxmlformats.org/officeDocument/2006/relationships/hyperlink" Target="https://www.xiaohongshu.com/explore/6ac511ce0000000015014041" TargetMode="External" /><ns0:Relationship Id="rIdSourceLink12" Type="http://schemas.openxmlformats.org/officeDocument/2006/relationships/hyperlink" Target="https://www.xiaohongshu.com/explore/68cf7773000000001201cbde" TargetMode="External" /><ns0:Relationship Id="rIdSourceLink13" Type="http://schemas.openxmlformats.org/officeDocument/2006/relationships/hyperlink" Target="https://www.xiaohongshu.com/explore/681f56fb000000002301dfd2" TargetMode="External" /><ns0:Relationship Id="rIdSourceLink14" Type="http://schemas.openxmlformats.org/officeDocument/2006/relationships/hyperlink" Target="https://www.xiaohongshu.com/explore/68995d73000000002501c0ac" TargetMode="External" /><ns0:Relationship Id="rIdSourceLink15" Type="http://schemas.openxmlformats.org/officeDocument/2006/relationships/hyperlink" Target="https://mm.ctrip.com/html5/hotel/hoteldetail/104268718.html" TargetMode="External" /><ns0:Relationship Id="rIdSourceLink16" Type="http://schemas.openxmlformats.org/officeDocument/2006/relationships/hyperlink" Target="https://mm.ctrip.com/html5/hotel/hoteldetail/42575859.html" TargetMode="External" /><ns0:Relationship Id="rIdSourceLink17" Type="http://schemas.openxmlformats.org/officeDocument/2006/relationships/hyperlink" Target="https://map.baidu.com/dir/%E7%BB%8D%E5%85%B4%E9%B2%81%E8%BF%85%E6%95%85%E9%87%8C%E5%A4%A7%E6%82%A6%E5%9F%8E%E4%BA%9A%E6%9C%B5%E9%85%92%E5%BA%97/%E9%A6%99%E6%9E%97%E4%BC%91%E9%97%B2%E5%85%AC%E5%9B%AD%E8%A5%BF%E5%8C%97%E4%BE%A7-%E5%81%9C%E8%BD%A6%E5%9C%BA/" TargetMode="External" /><ns0:Relationship Id="rIdSourceLink18" Type="http://schemas.openxmlformats.org/officeDocument/2006/relationships/hyperlink" Target="https://map.baidu.com/dir/%E5%AE%81%E6%B3%A2%E4%B8%89%E6%B1%9F%E5%8F%A3%E5%A4%96%E6%BB%A9%E4%B9%A6%E5%9F%8E%E4%BA%9A%E6%9C%B5%E9%85%92%E5%BA%97/%E6%A0%96%E9%9C%9E%E5%9D%91%E6%9D%91/" TargetMode="External" /><ns0:Relationship Id="rIdSourceLink19" Type="http://schemas.openxmlformats.org/officeDocument/2006/relationships/hyperlink" Target="https://map.baidu.com/dir/%E5%AE%81%E6%B3%A2%E4%B8%89%E6%B1%9F%E5%8F%A3%E5%A4%96%E6%BB%A9%E4%B9%A6%E5%9F%8E%E4%BA%9A%E6%9C%B5%E9%85%92%E5%BA%97/%E4%BD%99%E5%A7%9A%E5%8D%83%E5%B9%B4%E5%8F%A4%E6%9D%91%28%E5%86%A0%E4%BD%A9%E6%9D%91%29-%E5%85%B4%E9%9A%86%E5%BA%99-%E5%9C%B0%E4%B8%8A%E5%81%9C%E8%BD%A6%E5%9C%BA/" TargetMode="External" /><ns0:Relationship Id="rIdSourceLink20" Type="http://schemas.openxmlformats.org/officeDocument/2006/relationships/hyperlink" Target="https://m.sx.bendibao.com/tour/35599.shtm" TargetMode="External" /><ns0:Relationship Id="rIdSourceLink21" Type="http://schemas.openxmlformats.org/officeDocument/2006/relationships/hyperlink" Target="https://www.ly.com/scenery/BookSceneryTicket_183803.html" TargetMode="External" /><ns0:Relationship Id="rIdSourceLink22" Type="http://schemas.openxmlformats.org/officeDocument/2006/relationships/hyperlink" Target="https://www.2bulu.com/track/t-oA%252FliIGBEJfp%252FR2KBg5Tzw%253D%253D.htm" TargetMode="External" /><ns0:Relationship Id="rIdSourceLink23" Type="http://schemas.openxmlformats.org/officeDocument/2006/relationships/hyperlink" Target="https://k.sina.com.cn/article_6910453729_19be527e100101717o.html" TargetMode="External" /><ns0:Relationship Id="rIdSourceLink24" Type="http://schemas.openxmlformats.org/officeDocument/2006/relationships/hyperlink" Target="https://bbs.youxiake.com/y/1056833.html" TargetMode="External" /><ns0:Relationship Id="rIdSourceLink25" Type="http://schemas.openxmlformats.org/officeDocument/2006/relationships/hyperlink" Target="https://autumn-hikes-shanghai-2026.niansheng-01.chatgpt.site/#routes" TargetMode="External" /><ns0:Relationship Id="rIdSourceLink26" Type="http://schemas.openxmlformats.org/officeDocument/2006/relationships/hyperlink" Target="https://autumn-hikes-shanghai-2026.niansheng-01.chatgpt.site/#routes" TargetMode="External" /><ns0:Relationship Id="rIdSourceLink27" Type="http://schemas.openxmlformats.org/officeDocument/2006/relationships/hyperlink" Target="https://autumn-hikes-shanghai-2026.niansheng-01.chatgpt.site/#routes" TargetMode="External" /><ns0:Relationship Id="rIdSourceLink28" Type="http://schemas.openxmlformats.org/officeDocument/2006/relationships/hyperlink" Target="https://map.baidu.com/poi/%E4%BA%91%E6%B0%B4%E9%97%B4%E6%B0%91%E5%AE%BF-%E4%B8%9C%E4%BE%A7%E5%9C%B0%E4%B8%8A%E5%81%9C%E8%BD%A6%E5%9C%BA/?uid=e77e45e03ca2da91095cb36c" TargetMode="External" /><ns0:Relationship Id="rIdSourceLink29" Type="http://schemas.openxmlformats.org/officeDocument/2006/relationships/hyperlink" Target="https://map.baidu.com/poi/%E9%87%91%E5%86%A0%E7%BA%BF-%E8%B7%AF%E4%BE%A7%E5%81%9C%E8%BD%A6%E5%9C%BA/?uid=17f1a09b2bfaf6a2f7eafca7" TargetMode="External" /><ns0:Relationship Id="rIdSourceLink30" Type="http://schemas.openxmlformats.org/officeDocument/2006/relationships/hyperlink" Target="https://map.baidu.com/poi/%E9%A6%99%E6%9E%97%E4%BC%91%E9%97%B2%E5%85%AC%E5%9B%AD%E8%A5%BF%E5%8C%97%E4%BE%A7-%E5%81%9C%E8%BD%A6%E5%9C%BA/?uid=3889badf9847b9a599005042" TargetMode="External" /><ns0:Relationship Id="rIdSourceLink31" Type="http://schemas.openxmlformats.org/officeDocument/2006/relationships/hyperlink" Target="https://www.xiaohongshu.com/explore/6ad4a3fc000000002f03bda1" TargetMode="External" /><ns0:Relationship Id="rIdSourceLink32" Type="http://schemas.openxmlformats.org/officeDocument/2006/relationships/hyperlink" Target="https://map.baidu.com/dir/%E9%A6%99%E6%9E%97%E4%BC%91%E9%97%B2%E5%85%AC%E5%9B%AD%E8%A5%BF%E5%8C%97%E4%BE%A7-%E5%81%9C%E8%BD%A6%E5%9C%BA/%E6%B9%96%E5%A1%98%E8%A1%97%E9%81%93%E5%B2%AD%E4%B8%8B%E6%9D%91%E6%9D%91%E6%B0%91%E5%A7%94%E5%91%98%E4%BC%9A/?querytype=walk" TargetMode="External" /><ns0:Relationship Id="rIdSourceLink33" Type="http://schemas.openxmlformats.org/officeDocument/2006/relationships/hyperlink" Target="https://hotels.ctrip.com/hotels/1628494.html" TargetMode="External" /><ns0:Relationship Id="rIdSourceLink34" Type="http://schemas.openxmlformats.org/officeDocument/2006/relationships/hyperlink" Target="https://www.bilibili.com/video/BV1r5af6SE2i/" TargetMode="External" /><ns0:Relationship Id="rIdSourceLink35" Type="http://schemas.openxmlformats.org/officeDocument/2006/relationships/hyperlink" Target="https://www.bilibili.com/video/BV1kc411d7pv/" TargetMode="External" /><ns0:Relationship Id="rIdSourceLink36" Type="http://schemas.openxmlformats.org/officeDocument/2006/relationships/hyperlink" Target="https://www.bilibili.com/video/BV12y4y1w7yQ/" TargetMode="External" /><ns0:Relationship Id="rIdSourceLink37" Type="http://schemas.openxmlformats.org/officeDocument/2006/relationships/hyperlink" Target="https://www.bilibili.com/video/BV1gH4y1z7tt/" TargetMode="External" /><ns0:Relationship Id="rIdSourceLink38" Type="http://schemas.openxmlformats.org/officeDocument/2006/relationships/hyperlink" Target="https://www.bilibili.com/video/BV1j34y1N7bn/" TargetMode="External" /><ns0:Relationship Id="rIdSourceLink39" Type="http://schemas.openxmlformats.org/officeDocument/2006/relationships/hyperlink" Target="https://www.bilibili.com/video/BV1Dz2yBtE9f/" TargetMode="External" /><ns0:Relationship Id="rIdSourceLink40" Type="http://schemas.openxmlformats.org/officeDocument/2006/relationships/hyperlink" Target="https://www.bilibili.com/video/BV1qGWc64EqG/" TargetMode="External" /><ns0:Relationship Id="rIdSourceLink41" Type="http://schemas.openxmlformats.org/officeDocument/2006/relationships/hyperlink" Target="https://www.bilibili.com/video/BV123SgBbEsf/" TargetMode="External" /><ns0:Relationship Id="rIdSourceLink42" Type="http://schemas.openxmlformats.org/officeDocument/2006/relationships/hyperlink" Target="https://www.bilibili.com/video/BV15Xgq6ZEfq/" TargetMode="External" /><ns0:Relationship Id="rIdSourceLink43" Type="http://schemas.openxmlformats.org/officeDocument/2006/relationships/hyperlink" Target="https://www.douyin.com/video/7680402319028880561" TargetMode="External" /><ns0:Relationship Id="rIdSourceLink44" Type="http://schemas.openxmlformats.org/officeDocument/2006/relationships/hyperlink" Target="https://www.douyin.com/video/7674963390179200310" TargetMode="External" /><ns0:Relationship Id="rIdSourceLink45" Type="http://schemas.openxmlformats.org/officeDocument/2006/relationships/hyperlink" Target="https://www.douyin.com/video/7696559722857581874" TargetMode="External" /><ns0:Relationship Id="rIdSourceLink46" Type="http://schemas.openxmlformats.org/officeDocument/2006/relationships/hyperlink" Target="https://www.douyin.com/video/7689037089627762418" TargetMode="External" /><ns0:Relationship Id="rIdSourceLink47" Type="http://schemas.openxmlformats.org/officeDocument/2006/relationships/hyperlink" Target="https://www.xiaohongshu.com/search_result/688c7d270000000023018335?xsec_token=ABX8l4zdipfmQNJHd0CFe6u8azUSaoWsMZWVGEIEgUUBQ%3D&amp;xsec_source=pc_search" TargetMode="External" /><ns0:Relationship Id="rIdSourceLink48" Type="http://schemas.openxmlformats.org/officeDocument/2006/relationships/hyperlink" Target="https://www.xiaohongshu.com/search_result/6aa3f3c0000000002802f242?xsec_token=ABQ_8hgLlHS5qfF4bVbbd4i00h2TaBQ77NIo5rfuiy5Hg%3D&amp;xsec_source=pc_search" TargetMode="External" /><ns0:Relationship Id="rIdSourceLink49" Type="http://schemas.openxmlformats.org/officeDocument/2006/relationships/hyperlink" Target="https://www.xiaohongshu.com/search_result/6adf3721000000001a0317d4?xsec_token=ABFyK6FdFubqNZCoie3CgS8cYoLtU1bioT-xd6LdjpsJk%3D&amp;xsec_source=pc_search" TargetMode="External" /><ns0:Relationship Id="rIdSourceLink50" Type="http://schemas.openxmlformats.org/officeDocument/2006/relationships/hyperlink" Target="https://www.xiaohongshu.com/search_result/68171e0b0000000022007561?xsec_token=ABFDmoTXx7wDbeq7Iykbv24FnNM_6yBvm6R2234uNjz_Q%3D&amp;xsec_source=pc_search" TargetMode="External" /><ns0:Relationship Id="rIdSourceLink51" Type="http://schemas.openxmlformats.org/officeDocument/2006/relationships/hyperlink" Target="https://www.xiaohongshu.com/search_result/693024cf000000001e03a46d?xsec_token=ABoWBefH5U8lOJvIdF_LUhC7NDwADg6uWgqjzM8YUPqvA%3D&amp;xsec_source=pc_search" TargetMode="External" /><ns0:Relationship Id="rIdSourceLink52" Type="http://schemas.openxmlformats.org/officeDocument/2006/relationships/hyperlink" Target="https://www.xiaohongshu.com/explore/69cf9b4a000000001a02bf09?xsec_token=AB0dxBo1X0xGvc789mq8ksuE3PAq4diMwxFd0ZIJW1TxQ%3D&amp;xsec_source=pc_search" TargetMode="External" /></ns0: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254534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34" hidden="0" customWidth="1"/>
    <col min="2" max="2" width="42" hidden="0" customWidth="1"/>
    <col min="3" max="3" width="28" hidden="0" customWidth="1"/>
    <col min="4" max="4" width="14" hidden="0" customWidth="1"/>
    <col min="5" max="5" width="48" hidden="0" customWidth="1"/>
    <col min="6" max="6" width="70" hidden="0" customWidth="1"/>
    <col min="7" max="7" width="70" hidden="0" customWidth="1"/>
    <col min="8" max="8" width="48" hidden="0" customWidth="1"/>
    <col min="9" max="9" width="48" hidden="0" customWidth="1"/>
    <col min="10" max="10" width="14" hidden="0" customWidth="1"/>
    <col min="11" max="11" width="18" hidden="0" customWidth="1"/>
    <col min="12" max="12" width="18" hidden="0" customWidth="1"/>
    <col min="13" max="13" width="18" hidden="0" customWidth="1"/>
    <col min="14" max="14" width="18" hidden="0" customWidth="1"/>
    <col min="15" max="15" width="88" hidden="0" customWidth="1"/>
  </cols>
  <sheetData>
    <row r="1" ht="22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30" customHeight="1">
      <c r="A2" s="3" t="str">
        <v>这次首选栖霞坑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22" customHeight="1">
      <c r="A3" s="5" t="str">
        <v>2026年11月14–15日，四个人从上海出发。周六逛宁波，周日走栖霞坑，其他路线留作备选。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ht="22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ht="34" customHeight="1">
      <c r="A5" s="12" t="str">
        <v>路线</v>
      </c>
      <c r="B5" s="12" t="str">
        <v>想看的风景</v>
      </c>
      <c r="C5" s="12" t="str">
        <v>大概走多久</v>
      </c>
      <c r="D5" s="12" t="str">
        <v>人均预算</v>
      </c>
      <c r="E5" s="12" t="str">
        <v>车停哪里</v>
      </c>
      <c r="F5" s="12" t="str">
        <v>出发前记一下</v>
      </c>
      <c r="G5" s="12" t="str">
        <v>路线说明</v>
      </c>
      <c r="H5" s="12" t="str">
        <v>从哪出发，走回哪里</v>
      </c>
      <c r="I5" s="12" t="str">
        <v>参考网址</v>
      </c>
      <c r="J5" s="12" t="str">
        <v>链接</v>
      </c>
      <c r="K5" s="12" t="str">
        <v>记录里程（km）</v>
      </c>
      <c r="L5" s="12" t="str">
        <v>坐标推算（km）</v>
      </c>
      <c r="M5" s="12" t="str">
        <v>记录爬升（m）</v>
      </c>
      <c r="N5" s="12" t="str">
        <v>首尾直线（m）</v>
      </c>
      <c r="O5" s="12" t="str">
        <v>停车与步行细节</v>
      </c>
    </row>
    <row r="6" ht="96" customHeight="1">
      <c r="A6" s="30" t="str">
        <v>宁波栖霞坑
本次首选</v>
      </c>
      <c r="B6" s="30" t="str">
        <v>老外滩与三江口夜景、栖霞坑古村、山间古道与秋日山林</v>
      </c>
      <c r="C6" s="30" t="str">
        <v>约5–5.5小时（含休息）</v>
      </c>
      <c r="D6" s="39" t="n">
        <f>'预算'!B20</f>
        <v>845</v>
      </c>
      <c r="E6" s="30" t="str">
        <v>导航云水间民宿东侧地上停车场，停好后走到村口起点，绕回村口取车。</v>
      </c>
      <c r="F6" s="30" t="str">
        <v>周日06:30出发，早餐提前准备好。整圈留5–5.5小时，下山后在村口取车回上海。</v>
      </c>
      <c r="G6" s="30" t="str">
        <v>徒步千八于2025年9月14日记录，轨迹号71958819。导出里程10.23公里、爬升1066米，按坐标计算约9.75公里。记录约4小时25分，首尾直线约116米。</v>
      </c>
      <c r="H6" s="30" t="str">
        <v>栖霞坑董栖段村口附近 → 栖霞坑古村公交站附近</v>
      </c>
      <c r="I6" s="30" t="str">
        <v>https://autumn-hikes-shanghai-2026.niansheng-01.chatgpt.site/#routes</v>
      </c>
      <c r="J6" s="40" t="str">
        <v>打开来源</v>
      </c>
      <c r="K6" s="32" t="n">
        <v>10.23</v>
      </c>
      <c r="L6" s="32" t="n">
        <v>9.75</v>
      </c>
      <c r="M6" s="34" t="n">
        <v>1066</v>
      </c>
      <c r="N6" s="36" t="n">
        <v>116.4</v>
      </c>
      <c r="O6" s="30" t="str">
        <v>先导航云水间民宿东侧地上停车场，进村后看清收费、停车划线和去起点的小路。环线结束回到公交站附近，再走回停车场取车。近期有人付了20元停车费，具体以现场为准。</v>
      </c>
    </row>
    <row r="7" ht="96" customHeight="1">
      <c r="A7" s="31" t="str">
        <v>绍兴会稽山
备选</v>
      </c>
      <c r="B7" s="31" t="str">
        <v>仓桥直街与府横街夜景、山林里的石阶步道、龙华寺、兜率天宫周边</v>
      </c>
      <c r="C7" s="31" t="str">
        <v>约4.5–5小时，停车场往返另留时间</v>
      </c>
      <c r="D7" s="42" t="n">
        <f>'预算'!C20</f>
        <v>915</v>
      </c>
      <c r="E7" s="31" t="str">
        <v>停香林休闲公园西北侧停车场，再步行约720米到岭下村，往返各留15–20分钟。</v>
      </c>
      <c r="F7" s="31" t="str">
        <v>约4公里处有走错路记录，经过之前的岔路时看清路牌，现场确认正确上山方向。</v>
      </c>
      <c r="G7" s="31" t="str">
        <v>anniehr于2026年10月27日记录，轨迹号92414677。导出里程8.98公里、爬升约545米，按坐标计算约8.82公里。记录约4小时30分，分为两段，首尾直线约14米。</v>
      </c>
      <c r="H7" s="31" t="str">
        <v>岭下村便民服务中心附近 → 回到岭下村便民服务中心附近</v>
      </c>
      <c r="I7" s="31" t="str">
        <v>https://autumn-hikes-shanghai-2026.niansheng-01.chatgpt.site/#routes</v>
      </c>
      <c r="J7" s="43" t="str">
        <v>打开来源</v>
      </c>
      <c r="K7" s="33" t="n">
        <v>8.98</v>
      </c>
      <c r="L7" s="33" t="n">
        <v>8.82</v>
      </c>
      <c r="M7" s="35" t="n">
        <v>545</v>
      </c>
      <c r="N7" s="37" t="n">
        <v>13.6</v>
      </c>
      <c r="O7" s="31" t="str">
        <v>导航香林休闲公园西北侧停车场。停好车后沿香林西路、Y025走到岭下村，单程约720米，留15–20分钟。这里是临时停车点，到场看清开放范围和收费，再按允许的位置停车。</v>
      </c>
    </row>
    <row r="8" ht="96" customHeight="1">
      <c r="A8" s="30" t="str">
        <v>宁波韩岭古道
备选</v>
      </c>
      <c r="B8" s="30" t="str">
        <v>韩岭老街与东钱湖、岭南古道与山林、老外滩、三江口夜景</v>
      </c>
      <c r="C8" s="30" t="str">
        <v>约4–5小时（含休息）</v>
      </c>
      <c r="D8" s="39" t="n">
        <f>'预算'!D20</f>
        <v>803</v>
      </c>
      <c r="E8" s="30" t="str">
        <v>停韩岭附近正规停车场，提前安排好下山取车，接驳没落实就原路返回。</v>
      </c>
      <c r="F8" s="30" t="str">
        <v>下山取车要提前安排好。接驳没落实，就沿确认开放的路段原路返回。</v>
      </c>
      <c r="G8" s="30" t="str">
        <v>两步路网页记录约7.86公里、爬升265米、运动约3小时。地图中的KML为另一条记录，点距合计约7.85公里，分为两段，首尾直线约700米。</v>
      </c>
      <c r="H8" s="30" t="str">
        <v>韩岭村附近 → 按选定路线下山后回停车点</v>
      </c>
      <c r="I8" s="30" t="str">
        <v>https://www.2bulu.com/track/t-oA%252FliIGBEJfp%252FR2KBg5Tzw%253D%253D.htm</v>
      </c>
      <c r="J8" s="40" t="str">
        <v>打开来源</v>
      </c>
      <c r="K8" s="32"/>
      <c r="L8" s="32"/>
      <c r="M8" s="34"/>
      <c r="N8" s="36"/>
      <c r="O8" s="30" t="str">
        <v>车停韩岭附近的正规停车场。出发前先定好下山后怎么取车，接驳没落实就选开放路段原路返回。</v>
      </c>
    </row>
    <row r="9" ht="96" customHeight="1">
      <c r="A9" s="31" t="str">
        <v>绍兴香炉峰
备选</v>
      </c>
      <c r="B9" s="31" t="str">
        <v>绍兴古城与水乡街巷、香炉峰石阶和炉峰禅寺、仓桥直街、府横街夜景</v>
      </c>
      <c r="C9" s="31" t="str">
        <v>约3–4小时（含休息）</v>
      </c>
      <c r="D9" s="42" t="n">
        <f>'预算'!E20</f>
        <v>775</v>
      </c>
      <c r="E9" s="31" t="str">
        <v>按景区指引停车，沿石阶往返后回入口取车。</v>
      </c>
      <c r="F9" s="31" t="str">
        <v>这次沿景区石阶上山后原路返回。地图中的历史环线走法不同，留作对照参考。</v>
      </c>
      <c r="G9" s="31" t="str">
        <v>地图中的历史环线点距合计约8.04公里，首尾直线约403米，坐标点跨度约4小时，完整记录跨度约5小时36分。景区石阶往返的实际走法按现场开放指引确认。</v>
      </c>
      <c r="H9" s="31" t="str">
        <v>香炉峰景区入口 → 回到香炉峰景区入口</v>
      </c>
      <c r="I9" s="31" t="str">
        <v>https://k.sina.com.cn/article_6910453729_19be527e100101717o.html</v>
      </c>
      <c r="J9" s="43" t="str">
        <v>打开来源</v>
      </c>
      <c r="K9" s="33"/>
      <c r="L9" s="33"/>
      <c r="M9" s="35"/>
      <c r="N9" s="37"/>
      <c r="O9" s="31" t="str">
        <v>按景区指引停到开放停车场，确认当天收费。下山原路回入口，再去取车。</v>
      </c>
    </row>
    <row r="10" ht="96" customHeight="1">
      <c r="A10" s="30" t="str">
        <v>湖州霞幕山
备选</v>
      </c>
      <c r="B10" s="30" t="str">
        <v>小西街、衣裳街夜游、霞幕山水库与山间石阶、山石和茶园</v>
      </c>
      <c r="C10" s="30" t="str">
        <v>约4–5小时（含休息）</v>
      </c>
      <c r="D10" s="39" t="n">
        <f>'预算'!F20</f>
        <v>760</v>
      </c>
      <c r="E10" s="30" t="str">
        <v>先确认慧心谷附近停车场开放，再沿短线绕回取车。</v>
      </c>
      <c r="F10" s="30" t="str">
        <v>地图里的17.15公里长线超过半日安排，先确认短线入口和开放。跳仙石缺少护栏，遇到陡滑路段及时折返。</v>
      </c>
      <c r="G10" s="30" t="str">
        <v>短线游记依次经过慧心谷停车场、霞幕山水库、跳仙石、百步仄、霞雾泉、千亩茶园和野界酒店，作者用时约3.5小时。地图中的历史长线约17.15公里，记录跨度约7小时34分。</v>
      </c>
      <c r="H10" s="30" t="str">
        <v>慧心谷附近停车点 → 绕回慧心谷附近停车点</v>
      </c>
      <c r="I10" s="30" t="str">
        <v>https://bbs.youxiake.com/y/1056833.html</v>
      </c>
      <c r="J10" s="40" t="str">
        <v>打开来源</v>
      </c>
      <c r="K10" s="32"/>
      <c r="L10" s="32"/>
      <c r="M10" s="34"/>
      <c r="N10" s="36"/>
      <c r="O10" s="30" t="str">
        <v>出发前确认慧心谷附近停车场当天是否开放、如何收费。选好能停的位置，再按短线绕回取车。</v>
      </c>
    </row>
    <row r="11" ht="96" customHeight="1">
      <c r="A11" s="31" t="str">
        <v>宁波冠佩
备选</v>
      </c>
      <c r="B11" s="31" t="str">
        <v>三江口、老外滩夜景、冠佩古村与沿途石阶、较长的山林环线</v>
      </c>
      <c r="C11" s="31" t="str">
        <v>约5.5–6.5小时（含休息）</v>
      </c>
      <c r="D11" s="42" t="n">
        <f>'预算'!G20</f>
        <v>820</v>
      </c>
      <c r="E11" s="31" t="str">
        <v>先看金冠线路侧停车场，换到兴隆庙备用停车场时多留15–20分钟步行。</v>
      </c>
      <c r="F11" s="31" t="str">
        <v>这条要走13.63公里，留5.5–6.5小时，比较费体力。周日06:30出发，早餐前一晚准备好。</v>
      </c>
      <c r="G11" s="31" t="str">
        <v>海明威与山于2026年4月13日记录，轨迹号82188132。导出里程13.63公里、爬升约810米，按坐标计算约13.43公里。记录约4小时50分，首尾直线约14米。</v>
      </c>
      <c r="H11" s="31" t="str">
        <v>金冠村停车点附近 → 回到金冠村停车点附近</v>
      </c>
      <c r="I11" s="31" t="str">
        <v>https://autumn-hikes-shanghai-2026.niansheng-01.chatgpt.site/#routes</v>
      </c>
      <c r="J11" s="43" t="str">
        <v>打开来源</v>
      </c>
      <c r="K11" s="33" t="n">
        <v>13.63</v>
      </c>
      <c r="L11" s="33" t="n">
        <v>13.43</v>
      </c>
      <c r="M11" s="35" t="n">
        <v>810</v>
      </c>
      <c r="N11" s="37" t="n">
        <v>14.2</v>
      </c>
      <c r="O11" s="31" t="str">
        <v>先看金冠线路侧停车场，按现场合法划线和允许的位置停车。如果需要换到兴隆庙停车场，额外留15–20分钟走到起点。绕完环线回到村口取车。</v>
      </c>
    </row>
  </sheetData>
  <hyperlinks>
    <hyperlink ref="J6" r:id="rIdSourceLink1"/>
    <hyperlink ref="J7" r:id="rIdSourceLink2"/>
    <hyperlink ref="J8" r:id="rIdSourceLink3"/>
    <hyperlink ref="J9" r:id="rIdSourceLink4"/>
    <hyperlink ref="J10" r:id="rIdSourceLink5"/>
    <hyperlink ref="J11" r:id="rIdSourceLink6"/>
  </hyperlinks>
  <pageMargins left="0.7" right="0.7" top="0.75" bottom="0.75" header="0.3" footer="0.3"/>
  <tableParts count="1">
    <tablePart r:id="Rdd67cfad2ea6455e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254534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34" hidden="0" customWidth="1"/>
    <col min="2" max="2" width="18" hidden="0" customWidth="1"/>
    <col min="3" max="3" width="15" hidden="0" customWidth="1"/>
    <col min="4" max="4" width="20" hidden="0" customWidth="1"/>
    <col min="5" max="5" width="16" hidden="0" customWidth="1"/>
    <col min="6" max="6" width="108" hidden="0" customWidth="1"/>
    <col min="7" max="7" width="48" hidden="0" customWidth="1"/>
    <col min="8" max="8" width="14" hidden="0" customWidth="1"/>
  </cols>
  <sheetData>
    <row r="1" ht="22" customHeight="1">
      <c r="A1" s="2"/>
      <c r="B1" s="2"/>
      <c r="C1" s="2"/>
      <c r="D1" s="2"/>
      <c r="E1" s="2"/>
      <c r="F1" s="2"/>
      <c r="G1" s="2"/>
      <c r="H1" s="2"/>
    </row>
    <row r="2" ht="30" customHeight="1">
      <c r="A2" s="3" t="str">
        <v>周六逛宁波，周日走栖霞坑</v>
      </c>
      <c r="B2" s="2"/>
      <c r="C2" s="2"/>
      <c r="D2" s="2"/>
      <c r="E2" s="2"/>
      <c r="F2" s="2"/>
      <c r="G2" s="2"/>
      <c r="H2" s="2"/>
    </row>
    <row r="3" ht="22" customHeight="1">
      <c r="A3" s="5" t="str">
        <v>先看看栖霞坑的两天安排，其他路线放在后面作备选。周日走完直接回上海，路上留点余地。</v>
      </c>
      <c r="B3" s="6"/>
      <c r="C3" s="6"/>
      <c r="D3" s="6"/>
      <c r="E3" s="6"/>
      <c r="F3" s="6"/>
      <c r="G3" s="6"/>
      <c r="H3" s="6"/>
    </row>
    <row r="4" ht="22" customHeight="1">
      <c r="A4" s="2"/>
      <c r="B4" s="2"/>
      <c r="C4" s="2"/>
      <c r="D4" s="2"/>
      <c r="E4" s="2"/>
      <c r="F4" s="2"/>
      <c r="G4" s="2"/>
      <c r="H4" s="2"/>
    </row>
    <row r="5" ht="34" customHeight="1">
      <c r="A5" s="12" t="str">
        <v>路线</v>
      </c>
      <c r="B5" s="12" t="str">
        <v>风景</v>
      </c>
      <c r="C5" s="12" t="str">
        <v>日期</v>
      </c>
      <c r="D5" s="12" t="str">
        <v>时间</v>
      </c>
      <c r="E5" s="12" t="str">
        <v>这段安排</v>
      </c>
      <c r="F5" s="12" t="str">
        <v>一起做什么</v>
      </c>
      <c r="G5" s="12" t="str">
        <v>参考网址</v>
      </c>
      <c r="H5" s="12" t="str">
        <v>链接</v>
      </c>
    </row>
    <row r="6" ht="42" customHeight="1">
      <c r="A6" s="30" t="str">
        <v>宁波栖霞坑
本次首选</v>
      </c>
      <c r="B6" s="30" t="str">
        <v>古村与秋色</v>
      </c>
      <c r="C6" s="44" t="d">
        <v>2026-11-14T00:00:00.000Z</v>
      </c>
      <c r="D6" s="30" t="str">
        <v>08:00–13:00</v>
      </c>
      <c r="E6" s="30" t="str">
        <v>日程</v>
      </c>
      <c r="F6" s="30" t="str">
        <v>上海出发去宁波，路上休息，中午吃顿饭。</v>
      </c>
      <c r="G6" s="30" t="str">
        <v>https://autumn-hikes-shanghai-2026.niansheng-01.chatgpt.site/#routes</v>
      </c>
      <c r="H6" s="40" t="str">
        <v>打开来源</v>
      </c>
    </row>
    <row r="7" ht="42" customHeight="1">
      <c r="A7" s="31" t="str">
        <v>宁波栖霞坑
本次首选</v>
      </c>
      <c r="B7" s="31" t="str">
        <v>古村与秋色</v>
      </c>
      <c r="C7" s="45" t="d">
        <v>2026-11-14T00:00:00.000Z</v>
      </c>
      <c r="D7" s="31" t="str">
        <v>13:00–16:30</v>
      </c>
      <c r="E7" s="31" t="str">
        <v>日程</v>
      </c>
      <c r="F7" s="31" t="str">
        <v>下午去鼓楼或月湖逛逛，走累了就找地方坐一会儿。</v>
      </c>
      <c r="G7" s="31" t="str">
        <v>https://autumn-hikes-shanghai-2026.niansheng-01.chatgpt.site/#routes</v>
      </c>
      <c r="H7" s="43" t="str">
        <v>打开来源</v>
      </c>
    </row>
    <row r="8" ht="42" customHeight="1">
      <c r="A8" s="30" t="str">
        <v>宁波栖霞坑
本次首选</v>
      </c>
      <c r="B8" s="30" t="str">
        <v>古村与秋色</v>
      </c>
      <c r="C8" s="44" t="d">
        <v>2026-11-14T00:00:00.000Z</v>
      </c>
      <c r="D8" s="30" t="str">
        <v>17:00–18:00</v>
      </c>
      <c r="E8" s="30" t="str">
        <v>日程</v>
      </c>
      <c r="F8" s="30" t="str">
        <v>到三江口外滩书城亚朵酒店入住，停好车、放下行李。</v>
      </c>
      <c r="G8" s="30" t="str">
        <v>https://autumn-hikes-shanghai-2026.niansheng-01.chatgpt.site/#routes</v>
      </c>
      <c r="H8" s="40" t="str">
        <v>打开来源</v>
      </c>
    </row>
    <row r="9" ht="42" customHeight="1">
      <c r="A9" s="31" t="str">
        <v>宁波栖霞坑
本次首选</v>
      </c>
      <c r="B9" s="31" t="str">
        <v>古村与秋色</v>
      </c>
      <c r="C9" s="45" t="d">
        <v>2026-11-14T00:00:00.000Z</v>
      </c>
      <c r="D9" s="31" t="str">
        <v>18:00–21:00</v>
      </c>
      <c r="E9" s="31" t="str">
        <v>日程</v>
      </c>
      <c r="F9" s="31" t="str">
        <v>去老外滩吃晚饭，再沿江走到三江口。21:00前回酒店，把第二天的早餐和路餐准备好。</v>
      </c>
      <c r="G9" s="31" t="str">
        <v>https://autumn-hikes-shanghai-2026.niansheng-01.chatgpt.site/#routes</v>
      </c>
      <c r="H9" s="43" t="str">
        <v>打开来源</v>
      </c>
    </row>
    <row r="10" ht="42" customHeight="1">
      <c r="A10" s="30" t="str">
        <v>宁波栖霞坑
本次首选</v>
      </c>
      <c r="B10" s="30" t="str">
        <v>古村与秋色</v>
      </c>
      <c r="C10" s="44" t="d">
        <v>2026-11-15T00:00:00.000Z</v>
      </c>
      <c r="D10" s="30" t="str">
        <v>06:00–06:30</v>
      </c>
      <c r="E10" s="30" t="str">
        <v>日程</v>
      </c>
      <c r="F10" s="30" t="str">
        <v>吃准备好的早餐、退房，06:30开车出发。</v>
      </c>
      <c r="G10" s="30" t="str">
        <v>https://autumn-hikes-shanghai-2026.niansheng-01.chatgpt.site/#routes</v>
      </c>
      <c r="H10" s="40" t="str">
        <v>打开来源</v>
      </c>
    </row>
    <row r="11" ht="42" customHeight="1">
      <c r="A11" s="31" t="str">
        <v>宁波栖霞坑
本次首选</v>
      </c>
      <c r="B11" s="31" t="str">
        <v>古村与秋色</v>
      </c>
      <c r="C11" s="45" t="d">
        <v>2026-11-15T00:00:00.000Z</v>
      </c>
      <c r="D11" s="31" t="str">
        <v>06:30–08:30</v>
      </c>
      <c r="E11" s="31" t="str">
        <v>日程</v>
      </c>
      <c r="F11" s="31" t="str">
        <v>导航云水间民宿东侧地上停车场，停好车后找到村口起点，08:15–08:30左右开始走。</v>
      </c>
      <c r="G11" s="31" t="str">
        <v>https://autumn-hikes-shanghai-2026.niansheng-01.chatgpt.site/#routes</v>
      </c>
      <c r="H11" s="43" t="str">
        <v>打开来源</v>
      </c>
    </row>
    <row r="12" ht="42" customHeight="1">
      <c r="A12" s="30" t="str">
        <v>宁波栖霞坑
本次首选</v>
      </c>
      <c r="B12" s="30" t="str">
        <v>古村与秋色</v>
      </c>
      <c r="C12" s="44" t="d">
        <v>2026-11-15T00:00:00.000Z</v>
      </c>
      <c r="D12" s="30" t="str">
        <v>08:15/08:30–13:45/14:00</v>
      </c>
      <c r="E12" s="30" t="str">
        <v>日程</v>
      </c>
      <c r="F12" s="30" t="str">
        <v>沿10.23公里古道环线走一圈，留5–5.5小时，路上休息、拍照，最后回到村口。</v>
      </c>
      <c r="G12" s="30" t="str">
        <v>https://autumn-hikes-shanghai-2026.niansheng-01.chatgpt.site/#routes</v>
      </c>
      <c r="H12" s="40" t="str">
        <v>打开来源</v>
      </c>
    </row>
    <row r="13" ht="42" customHeight="1">
      <c r="A13" s="31" t="str">
        <v>宁波栖霞坑
本次首选</v>
      </c>
      <c r="B13" s="31" t="str">
        <v>古村与秋色</v>
      </c>
      <c r="C13" s="45" t="d">
        <v>2026-11-15T00:00:00.000Z</v>
      </c>
      <c r="D13" s="31" t="str">
        <v>14:00–15:00</v>
      </c>
      <c r="E13" s="31" t="str">
        <v>日程</v>
      </c>
      <c r="F13" s="31" t="str">
        <v>回停车场取车，一起吃午饭，再看看返沪路况。</v>
      </c>
      <c r="G13" s="31" t="str">
        <v>https://autumn-hikes-shanghai-2026.niansheng-01.chatgpt.site/#routes</v>
      </c>
      <c r="H13" s="43" t="str">
        <v>打开来源</v>
      </c>
    </row>
    <row r="14" ht="42" customHeight="1">
      <c r="A14" s="30" t="str">
        <v>宁波栖霞坑
本次首选</v>
      </c>
      <c r="B14" s="30" t="str">
        <v>古村与秋色</v>
      </c>
      <c r="C14" s="44" t="d">
        <v>2026-11-15T00:00:00.000Z</v>
      </c>
      <c r="D14" s="30" t="str">
        <v>15:00–晚上</v>
      </c>
      <c r="E14" s="30" t="str">
        <v>日程</v>
      </c>
      <c r="F14" s="30" t="str">
        <v>直接开车回上海，路上留休息时间，预计车程约4–6小时。</v>
      </c>
      <c r="G14" s="30" t="str">
        <v>https://autumn-hikes-shanghai-2026.niansheng-01.chatgpt.site/#routes</v>
      </c>
      <c r="H14" s="40" t="str">
        <v>打开来源</v>
      </c>
    </row>
    <row r="15" ht="46" customHeight="1">
      <c r="A15" s="31" t="str">
        <v>宁波栖霞坑
本次首选</v>
      </c>
      <c r="B15" s="31" t="str">
        <v>古村与秋色</v>
      </c>
      <c r="C15" s="45"/>
      <c r="D15" s="31"/>
      <c r="E15" s="31" t="str">
        <v>怎么走</v>
      </c>
      <c r="F15" s="31" t="str">
        <v>从董栖段的村口一带出发，沿山间古道绕一圈，最后回到栖霞坑古村公交站附近。古村和山林可以慢慢看，整圈约10.23公里，给徒步留5–5.5小时。</v>
      </c>
      <c r="G15" s="31" t="str">
        <v>https://autumn-hikes-shanghai-2026.niansheng-01.chatgpt.site/#routes</v>
      </c>
      <c r="H15" s="43" t="str">
        <v>打开来源</v>
      </c>
    </row>
    <row r="16" ht="42" customHeight="1">
      <c r="A16" s="30" t="str">
        <v>宁波栖霞坑
本次首选</v>
      </c>
      <c r="B16" s="30" t="str">
        <v>古村与秋色</v>
      </c>
      <c r="C16" s="44"/>
      <c r="D16" s="30"/>
      <c r="E16" s="30" t="str">
        <v>走起来怎么样</v>
      </c>
      <c r="F16" s="30" t="str">
        <v>这条环线要走大半天，上下坡比较费体力。石阶湿滑时慢一点，路上带够水和补给。</v>
      </c>
      <c r="G16" s="30" t="str">
        <v>https://autumn-hikes-shanghai-2026.niansheng-01.chatgpt.site/#routes</v>
      </c>
      <c r="H16" s="40" t="str">
        <v>打开来源</v>
      </c>
    </row>
    <row r="17" ht="46" customHeight="1">
      <c r="A17" s="31" t="str">
        <v>宁波栖霞坑
本次首选</v>
      </c>
      <c r="B17" s="31" t="str">
        <v>古村与秋色</v>
      </c>
      <c r="C17" s="45"/>
      <c r="D17" s="31"/>
      <c r="E17" s="31" t="str">
        <v>停车与取车</v>
      </c>
      <c r="F17" s="31" t="str">
        <v>先导航云水间民宿东侧地上停车场，进村后看清收费、停车划线和去起点的小路。环线结束回到公交站附近，再走回停车场取车。近期有人付了20元停车费，具体以现场为准。</v>
      </c>
      <c r="G17" s="31" t="str">
        <v>https://autumn-hikes-shanghai-2026.niansheng-01.chatgpt.site/#routes</v>
      </c>
      <c r="H17" s="43" t="str">
        <v>打开来源</v>
      </c>
    </row>
    <row r="18" ht="46" customHeight="1">
      <c r="A18" s="30" t="str">
        <v>宁波栖霞坑
本次首选</v>
      </c>
      <c r="B18" s="30" t="str">
        <v>古村与秋色</v>
      </c>
      <c r="C18" s="44"/>
      <c r="D18" s="30"/>
      <c r="E18" s="30" t="str">
        <v>住哪里</v>
      </c>
      <c r="F18" s="30" t="str">
        <v>推荐住宁波三江口外滩书城亚朵酒店，有免费停车，到老外滩步行约11分钟。晚上吃完饭，沿江走到三江口看看夜景。</v>
      </c>
      <c r="G18" s="30" t="str">
        <v>https://autumn-hikes-shanghai-2026.niansheng-01.chatgpt.site/#routes</v>
      </c>
      <c r="H18" s="40" t="str">
        <v>打开来源</v>
      </c>
    </row>
    <row r="19" ht="46" customHeight="1">
      <c r="A19" s="31" t="str">
        <v>宁波栖霞坑
本次首选</v>
      </c>
      <c r="B19" s="31" t="str">
        <v>古村与秋色</v>
      </c>
      <c r="C19" s="45"/>
      <c r="D19" s="31"/>
      <c r="E19" s="31" t="str">
        <v>吃点什么</v>
      </c>
      <c r="F19" s="31" t="str">
        <v>周六吃宁波家常菜或面点，晚饭后沿江散步。周日06:30就出发，早餐和路餐前一晚买好，下山后一起吃午饭。四餐预计每人220元。</v>
      </c>
      <c r="G19" s="31" t="str">
        <v>https://autumn-hikes-shanghai-2026.niansheng-01.chatgpt.site/#routes</v>
      </c>
      <c r="H19" s="43" t="str">
        <v>打开来源</v>
      </c>
    </row>
    <row r="20" ht="42" customHeight="1">
      <c r="A20" s="30" t="str">
        <v>宁波栖霞坑
本次首选</v>
      </c>
      <c r="B20" s="30" t="str">
        <v>古村与秋色</v>
      </c>
      <c r="C20" s="44"/>
      <c r="D20" s="30"/>
      <c r="E20" s="30" t="str">
        <v>遇到坏天气</v>
      </c>
      <c r="F20" s="30" t="str">
        <v>如果下雨、打雷或山路关闭，就在宁波城区找室内地方逛逛，吃过午饭回上海。</v>
      </c>
      <c r="G20" s="30" t="str">
        <v>https://autumn-hikes-shanghai-2026.niansheng-01.chatgpt.site/#routes</v>
      </c>
      <c r="H20" s="40" t="str">
        <v>打开来源</v>
      </c>
    </row>
    <row r="21" ht="46" customHeight="1">
      <c r="A21" s="31" t="str">
        <v>宁波栖霞坑
本次首选</v>
      </c>
      <c r="B21" s="31" t="str">
        <v>古村与秋色</v>
      </c>
      <c r="C21" s="45"/>
      <c r="D21" s="31"/>
      <c r="E21" s="31" t="str">
        <v>开车多久</v>
      </c>
      <c r="F21" s="31" t="str">
        <v>上海到宁波约3.5–5小时。周日06:30从酒店出发，开到栖霞坑并停好车留2小时，08:15–08:30左右开始走。下山取车后回上海，回程约4–6小时。</v>
      </c>
      <c r="G21" s="31" t="str">
        <v>https://autumn-hikes-shanghai-2026.niansheng-01.chatgpt.site/#routes</v>
      </c>
      <c r="H21" s="43" t="str">
        <v>打开来源</v>
      </c>
    </row>
    <row r="22" ht="42" customHeight="1">
      <c r="A22" s="30" t="str">
        <v>宁波栖霞坑
本次首选</v>
      </c>
      <c r="B22" s="30" t="str">
        <v>古村与秋色</v>
      </c>
      <c r="C22" s="44"/>
      <c r="D22" s="30"/>
      <c r="E22" s="30" t="str">
        <v>路线细节</v>
      </c>
      <c r="F22" s="30" t="str">
        <v>1066米爬升来自轨迹导出结果，高程采样存在噪声，实际爬升仍需结合地形核对。</v>
      </c>
      <c r="G22" s="30" t="str">
        <v>https://autumn-hikes-shanghai-2026.niansheng-01.chatgpt.site/#routes</v>
      </c>
      <c r="H22" s="40" t="str">
        <v>打开来源</v>
      </c>
    </row>
    <row r="23" ht="46" customHeight="1">
      <c r="A23" s="31" t="str">
        <v>宁波栖霞坑
本次首选</v>
      </c>
      <c r="B23" s="31" t="str">
        <v>古村与秋色</v>
      </c>
      <c r="C23" s="45"/>
      <c r="D23" s="31"/>
      <c r="E23" s="31" t="str">
        <v>路线细节</v>
      </c>
      <c r="F23" s="31" t="str">
        <v>起点标为董栖段道路停车位，终点标为栖霞坑古村公交站。首尾约116米是直线距离，具体道路连接现场确认。</v>
      </c>
      <c r="G23" s="31" t="str">
        <v>https://autumn-hikes-shanghai-2026.niansheng-01.chatgpt.site/#routes</v>
      </c>
      <c r="H23" s="43" t="str">
        <v>打开来源</v>
      </c>
    </row>
    <row r="24" ht="46" customHeight="1">
      <c r="A24" s="30" t="str">
        <v>宁波栖霞坑
本次首选</v>
      </c>
      <c r="B24" s="30" t="str">
        <v>古村与秋色</v>
      </c>
      <c r="C24" s="44"/>
      <c r="D24" s="30"/>
      <c r="E24" s="30" t="str">
        <v>路线细节</v>
      </c>
      <c r="F24" s="30" t="str">
        <v>停车场出入口距起点约121米、距终点约6米直线，停车场中心对应约131米和15米。停车范围、收费和进出规则以现场为准。</v>
      </c>
      <c r="G24" s="30" t="str">
        <v>https://autumn-hikes-shanghai-2026.niansheng-01.chatgpt.site/#routes</v>
      </c>
      <c r="H24" s="40" t="str">
        <v>打开来源</v>
      </c>
    </row>
    <row r="25" ht="46" customHeight="1">
      <c r="A25" s="31" t="str">
        <v>宁波栖霞坑
本次首选</v>
      </c>
      <c r="B25" s="31" t="str">
        <v>古村与秋色</v>
      </c>
      <c r="C25" s="45"/>
      <c r="D25" s="31"/>
      <c r="E25" s="31" t="str">
        <v>路线细节</v>
      </c>
      <c r="F25" s="31" t="str">
        <v>酒店周末07:00开餐，周日出发时间为06:30，早餐提前准备。轨迹坐标基准未确认，地图与现场路牌一起看。</v>
      </c>
      <c r="G25" s="31" t="str">
        <v>https://autumn-hikes-shanghai-2026.niansheng-01.chatgpt.site/#routes</v>
      </c>
      <c r="H25" s="43" t="str">
        <v>打开来源</v>
      </c>
    </row>
    <row r="26" ht="42" customHeight="1">
      <c r="A26" s="30" t="str">
        <v>绍兴会稽山
备选</v>
      </c>
      <c r="B26" s="30" t="str">
        <v>山林与寺院</v>
      </c>
      <c r="C26" s="44" t="d">
        <v>2026-11-14T00:00:00.000Z</v>
      </c>
      <c r="D26" s="30" t="str">
        <v>08:30–12:30</v>
      </c>
      <c r="E26" s="30" t="str">
        <v>日程</v>
      </c>
      <c r="F26" s="30" t="str">
        <v>上海出发去绍兴，路上休息一下，中午找地方吃饭。</v>
      </c>
      <c r="G26" s="30" t="str">
        <v>https://autumn-hikes-shanghai-2026.niansheng-01.chatgpt.site/#routes</v>
      </c>
      <c r="H26" s="40" t="str">
        <v>打开来源</v>
      </c>
    </row>
    <row r="27" ht="42" customHeight="1">
      <c r="A27" s="31" t="str">
        <v>绍兴会稽山
备选</v>
      </c>
      <c r="B27" s="31" t="str">
        <v>山林与寺院</v>
      </c>
      <c r="C27" s="45" t="d">
        <v>2026-11-14T00:00:00.000Z</v>
      </c>
      <c r="D27" s="31" t="str">
        <v>13:00–16:30</v>
      </c>
      <c r="E27" s="31" t="str">
        <v>日程</v>
      </c>
      <c r="F27" s="31" t="str">
        <v>下午逛逛古城，鲁迅故里周边和书圣故里挑一处慢慢走。</v>
      </c>
      <c r="G27" s="31" t="str">
        <v>https://autumn-hikes-shanghai-2026.niansheng-01.chatgpt.site/#routes</v>
      </c>
      <c r="H27" s="43" t="str">
        <v>打开来源</v>
      </c>
    </row>
    <row r="28" ht="42" customHeight="1">
      <c r="A28" s="30" t="str">
        <v>绍兴会稽山
备选</v>
      </c>
      <c r="B28" s="30" t="str">
        <v>山林与寺院</v>
      </c>
      <c r="C28" s="44" t="d">
        <v>2026-11-14T00:00:00.000Z</v>
      </c>
      <c r="D28" s="30" t="str">
        <v>17:00–18:00</v>
      </c>
      <c r="E28" s="30" t="str">
        <v>日程</v>
      </c>
      <c r="F28" s="30" t="str">
        <v>到鲁迅故里大悦城亚朵酒店入住，停好车、歇一会儿。</v>
      </c>
      <c r="G28" s="30" t="str">
        <v>https://autumn-hikes-shanghai-2026.niansheng-01.chatgpt.site/#routes</v>
      </c>
      <c r="H28" s="40" t="str">
        <v>打开来源</v>
      </c>
    </row>
    <row r="29" ht="42" customHeight="1">
      <c r="A29" s="31" t="str">
        <v>绍兴会稽山
备选</v>
      </c>
      <c r="B29" s="31" t="str">
        <v>山林与寺院</v>
      </c>
      <c r="C29" s="45" t="d">
        <v>2026-11-14T00:00:00.000Z</v>
      </c>
      <c r="D29" s="31" t="str">
        <v>18:00–21:00</v>
      </c>
      <c r="E29" s="31" t="str">
        <v>日程</v>
      </c>
      <c r="F29" s="31" t="str">
        <v>去仓桥直街、府横街吃晚饭，边走边看夜景，21:00左右回酒店。</v>
      </c>
      <c r="G29" s="31" t="str">
        <v>https://autumn-hikes-shanghai-2026.niansheng-01.chatgpt.site/#routes</v>
      </c>
      <c r="H29" s="43" t="str">
        <v>打开来源</v>
      </c>
    </row>
    <row r="30" ht="42" customHeight="1">
      <c r="A30" s="30" t="str">
        <v>绍兴会稽山
备选</v>
      </c>
      <c r="B30" s="30" t="str">
        <v>山林与寺院</v>
      </c>
      <c r="C30" s="44" t="d">
        <v>2026-11-15T00:00:00.000Z</v>
      </c>
      <c r="D30" s="30" t="str">
        <v>07:00–07:30</v>
      </c>
      <c r="E30" s="30" t="str">
        <v>日程</v>
      </c>
      <c r="F30" s="30" t="str">
        <v>吃早餐、退房，带好水和路餐。</v>
      </c>
      <c r="G30" s="30" t="str">
        <v>https://autumn-hikes-shanghai-2026.niansheng-01.chatgpt.site/#routes</v>
      </c>
      <c r="H30" s="40" t="str">
        <v>打开来源</v>
      </c>
    </row>
    <row r="31" ht="42" customHeight="1">
      <c r="A31" s="31" t="str">
        <v>绍兴会稽山
备选</v>
      </c>
      <c r="B31" s="31" t="str">
        <v>山林与寺院</v>
      </c>
      <c r="C31" s="45" t="d">
        <v>2026-11-15T00:00:00.000Z</v>
      </c>
      <c r="D31" s="31" t="str">
        <v>07:30–08:30</v>
      </c>
      <c r="E31" s="31" t="str">
        <v>日程</v>
      </c>
      <c r="F31" s="31" t="str">
        <v>开车到香林休闲公园西北侧停车场，看清收费和可停的位置。</v>
      </c>
      <c r="G31" s="31" t="str">
        <v>https://autumn-hikes-shanghai-2026.niansheng-01.chatgpt.site/#routes</v>
      </c>
      <c r="H31" s="43" t="str">
        <v>打开来源</v>
      </c>
    </row>
    <row r="32" ht="42" customHeight="1">
      <c r="A32" s="30" t="str">
        <v>绍兴会稽山
备选</v>
      </c>
      <c r="B32" s="30" t="str">
        <v>山林与寺院</v>
      </c>
      <c r="C32" s="44" t="d">
        <v>2026-11-15T00:00:00.000Z</v>
      </c>
      <c r="D32" s="30" t="str">
        <v>08:30–08:50</v>
      </c>
      <c r="E32" s="30" t="str">
        <v>日程</v>
      </c>
      <c r="F32" s="30" t="str">
        <v>沿香林西路、Y025走到岭下村，约720米，留15–20分钟。</v>
      </c>
      <c r="G32" s="30" t="str">
        <v>https://autumn-hikes-shanghai-2026.niansheng-01.chatgpt.site/#routes</v>
      </c>
      <c r="H32" s="40" t="str">
        <v>打开来源</v>
      </c>
    </row>
    <row r="33" ht="46" customHeight="1">
      <c r="A33" s="31" t="str">
        <v>绍兴会稽山
备选</v>
      </c>
      <c r="B33" s="31" t="str">
        <v>山林与寺院</v>
      </c>
      <c r="C33" s="45" t="d">
        <v>2026-11-15T00:00:00.000Z</v>
      </c>
      <c r="D33" s="31" t="str">
        <v>约08:50–13:50</v>
      </c>
      <c r="E33" s="31" t="str">
        <v>日程</v>
      </c>
      <c r="F33" s="31" t="str">
        <v>从岭下村进山，沿环线走一圈，留4.5–5小时慢慢走。接近4公里前看清岔路，进寺院参观按现场入口购票。</v>
      </c>
      <c r="G33" s="31" t="str">
        <v>https://autumn-hikes-shanghai-2026.niansheng-01.chatgpt.site/#routes</v>
      </c>
      <c r="H33" s="43" t="str">
        <v>打开来源</v>
      </c>
    </row>
    <row r="34" ht="42" customHeight="1">
      <c r="A34" s="30" t="str">
        <v>绍兴会稽山
备选</v>
      </c>
      <c r="B34" s="30" t="str">
        <v>山林与寺院</v>
      </c>
      <c r="C34" s="44" t="d">
        <v>2026-11-15T00:00:00.000Z</v>
      </c>
      <c r="D34" s="30" t="str">
        <v>13:50–15:00</v>
      </c>
      <c r="E34" s="30" t="str">
        <v>日程</v>
      </c>
      <c r="F34" s="30" t="str">
        <v>走回停车场，约14:10取车，吃午饭后准备返沪。</v>
      </c>
      <c r="G34" s="30" t="str">
        <v>https://autumn-hikes-shanghai-2026.niansheng-01.chatgpt.site/#routes</v>
      </c>
      <c r="H34" s="40" t="str">
        <v>打开来源</v>
      </c>
    </row>
    <row r="35" ht="42" customHeight="1">
      <c r="A35" s="31" t="str">
        <v>绍兴会稽山
备选</v>
      </c>
      <c r="B35" s="31" t="str">
        <v>山林与寺院</v>
      </c>
      <c r="C35" s="45" t="d">
        <v>2026-11-15T00:00:00.000Z</v>
      </c>
      <c r="D35" s="31" t="str">
        <v>15:00–20:00</v>
      </c>
      <c r="E35" s="31" t="str">
        <v>日程</v>
      </c>
      <c r="F35" s="31" t="str">
        <v>开车回上海，路上安排休息，到达时间随路况调整。</v>
      </c>
      <c r="G35" s="31" t="str">
        <v>https://autumn-hikes-shanghai-2026.niansheng-01.chatgpt.site/#routes</v>
      </c>
      <c r="H35" s="43" t="str">
        <v>打开来源</v>
      </c>
    </row>
    <row r="36" ht="46" customHeight="1">
      <c r="A36" s="30" t="str">
        <v>绍兴会稽山
备选</v>
      </c>
      <c r="B36" s="30" t="str">
        <v>山林与寺院</v>
      </c>
      <c r="C36" s="44"/>
      <c r="D36" s="30"/>
      <c r="E36" s="30" t="str">
        <v>怎么走</v>
      </c>
      <c r="F36" s="30" t="str">
        <v>从岭下村出发，沿山林步道走大香林环线，再回到村里。一路看看林荫石阶和寺院周边，进龙华寺、兜率天宫参观时按开放入口购票。环线约8.98公里，加上停车场往返步行，全天步行约10.42公里。</v>
      </c>
      <c r="G36" s="30" t="str">
        <v>https://autumn-hikes-shanghai-2026.niansheng-01.chatgpt.site/#routes</v>
      </c>
      <c r="H36" s="40" t="str">
        <v>打开来源</v>
      </c>
    </row>
    <row r="37" ht="42" customHeight="1">
      <c r="A37" s="31" t="str">
        <v>绍兴会稽山
备选</v>
      </c>
      <c r="B37" s="31" t="str">
        <v>山林与寺院</v>
      </c>
      <c r="C37" s="45"/>
      <c r="D37" s="31"/>
      <c r="E37" s="31" t="str">
        <v>走起来怎么样</v>
      </c>
      <c r="F37" s="31" t="str">
        <v>石阶有些费腿，停车场往返还要多走约1.44公里。看寺院和拍照时留意时间，下山后再一起吃午饭。</v>
      </c>
      <c r="G37" s="31" t="str">
        <v>https://autumn-hikes-shanghai-2026.niansheng-01.chatgpt.site/#routes</v>
      </c>
      <c r="H37" s="43" t="str">
        <v>打开来源</v>
      </c>
    </row>
    <row r="38" ht="46" customHeight="1">
      <c r="A38" s="30" t="str">
        <v>绍兴会稽山
备选</v>
      </c>
      <c r="B38" s="30" t="str">
        <v>山林与寺院</v>
      </c>
      <c r="C38" s="44"/>
      <c r="D38" s="30"/>
      <c r="E38" s="30" t="str">
        <v>停车与取车</v>
      </c>
      <c r="F38" s="30" t="str">
        <v>导航香林休闲公园西北侧停车场。停好车后沿香林西路、Y025走到岭下村，单程约720米，留15–20分钟。这里是临时停车点，到场看清开放范围和收费，再按允许的位置停车。</v>
      </c>
      <c r="G38" s="30" t="str">
        <v>https://autumn-hikes-shanghai-2026.niansheng-01.chatgpt.site/#routes</v>
      </c>
      <c r="H38" s="40" t="str">
        <v>打开来源</v>
      </c>
    </row>
    <row r="39" ht="42" customHeight="1">
      <c r="A39" s="31" t="str">
        <v>绍兴会稽山
备选</v>
      </c>
      <c r="B39" s="31" t="str">
        <v>山林与寺院</v>
      </c>
      <c r="C39" s="45"/>
      <c r="D39" s="31"/>
      <c r="E39" s="31" t="str">
        <v>住哪里</v>
      </c>
      <c r="F39" s="31" t="str">
        <v>推荐住绍兴鲁迅故里大悦城亚朵酒店，到仓桥直街步行约4分钟。晚饭后沿老街走走，看完夜景回酒店休息。</v>
      </c>
      <c r="G39" s="31" t="str">
        <v>https://autumn-hikes-shanghai-2026.niansheng-01.chatgpt.site/#routes</v>
      </c>
      <c r="H39" s="43" t="str">
        <v>打开来源</v>
      </c>
    </row>
    <row r="40" ht="42" customHeight="1">
      <c r="A40" s="30" t="str">
        <v>绍兴会稽山
备选</v>
      </c>
      <c r="B40" s="30" t="str">
        <v>山林与寺院</v>
      </c>
      <c r="C40" s="44"/>
      <c r="D40" s="30"/>
      <c r="E40" s="30" t="str">
        <v>吃点什么</v>
      </c>
      <c r="F40" s="30" t="str">
        <v>周六在老街吃绍兴家常菜或面点，周日带上饮水和路餐，下山后就近吃午饭。四餐预计每人220元。</v>
      </c>
      <c r="G40" s="30" t="str">
        <v>https://autumn-hikes-shanghai-2026.niansheng-01.chatgpt.site/#routes</v>
      </c>
      <c r="H40" s="40" t="str">
        <v>打开来源</v>
      </c>
    </row>
    <row r="41" ht="42" customHeight="1">
      <c r="A41" s="31" t="str">
        <v>绍兴会稽山
备选</v>
      </c>
      <c r="B41" s="31" t="str">
        <v>山林与寺院</v>
      </c>
      <c r="C41" s="45"/>
      <c r="D41" s="31"/>
      <c r="E41" s="31" t="str">
        <v>遇到坏天气</v>
      </c>
      <c r="F41" s="31" t="str">
        <v>如果下雨、打雷或步道关闭，就留在绍兴古城逛室内场所，吃过午饭回上海。</v>
      </c>
      <c r="G41" s="31" t="str">
        <v>https://autumn-hikes-shanghai-2026.niansheng-01.chatgpt.site/#routes</v>
      </c>
      <c r="H41" s="43" t="str">
        <v>打开来源</v>
      </c>
    </row>
    <row r="42" ht="46" customHeight="1">
      <c r="A42" s="30" t="str">
        <v>绍兴会稽山
备选</v>
      </c>
      <c r="B42" s="30" t="str">
        <v>山林与寺院</v>
      </c>
      <c r="C42" s="44"/>
      <c r="D42" s="30"/>
      <c r="E42" s="30" t="str">
        <v>开车多久</v>
      </c>
      <c r="F42" s="30" t="str">
        <v>上海到绍兴约3–4.5小时。周日从酒店开到停车场留1小时，停车后走15–20分钟到岭下村。下山吃完午饭返沪，回程约3–5小时。</v>
      </c>
      <c r="G42" s="30" t="str">
        <v>https://autumn-hikes-shanghai-2026.niansheng-01.chatgpt.site/#routes</v>
      </c>
      <c r="H42" s="40" t="str">
        <v>打开来源</v>
      </c>
    </row>
    <row r="43" ht="46" customHeight="1">
      <c r="A43" s="31" t="str">
        <v>绍兴会稽山
备选</v>
      </c>
      <c r="B43" s="31" t="str">
        <v>山林与寺院</v>
      </c>
      <c r="C43" s="45"/>
      <c r="D43" s="31"/>
      <c r="E43" s="31" t="str">
        <v>路线细节</v>
      </c>
      <c r="F43" s="31" t="str">
        <v>轨迹保留原有两段和作者的走错路标记。标记位于起点之后累计约3.98公里处，坐标为120.397163、30.037050，正确岔路的位置和错路区段边界仍待确认。</v>
      </c>
      <c r="G43" s="31" t="str">
        <v>https://autumn-hikes-shanghai-2026.niansheng-01.chatgpt.site/#routes</v>
      </c>
      <c r="H43" s="43" t="str">
        <v>打开来源</v>
      </c>
    </row>
    <row r="44" ht="46" customHeight="1">
      <c r="A44" s="30" t="str">
        <v>绍兴会稽山
备选</v>
      </c>
      <c r="B44" s="30" t="str">
        <v>山林与寺院</v>
      </c>
      <c r="C44" s="44"/>
      <c r="D44" s="30"/>
      <c r="E44" s="30" t="str">
        <v>路线细节</v>
      </c>
      <c r="F44" s="30" t="str">
        <v>停车场到岭下村村委的步行导航约720米、11分钟。村委地图点距登山起点约28米直线，现场确认接入位置，往返停车步行约1.44公里另计。</v>
      </c>
      <c r="G44" s="30" t="str">
        <v>https://autumn-hikes-shanghai-2026.niansheng-01.chatgpt.site/#routes</v>
      </c>
      <c r="H44" s="40" t="str">
        <v>打开来源</v>
      </c>
    </row>
    <row r="45" ht="46" customHeight="1">
      <c r="A45" s="31" t="str">
        <v>绍兴会稽山
备选</v>
      </c>
      <c r="B45" s="31" t="str">
        <v>山林与寺院</v>
      </c>
      <c r="C45" s="45"/>
      <c r="D45" s="31"/>
      <c r="E45" s="31" t="str">
        <v>路线细节</v>
      </c>
      <c r="F45" s="31" t="str">
        <v>停车场详情标为临时停车点，收费和开放时段未列明。景区游客中心另一个停车场的10元／4小时规则单独留作来源参考。</v>
      </c>
      <c r="G45" s="31" t="str">
        <v>https://autumn-hikes-shanghai-2026.niansheng-01.chatgpt.site/#routes</v>
      </c>
      <c r="H45" s="43" t="str">
        <v>打开来源</v>
      </c>
    </row>
    <row r="46" ht="42" customHeight="1">
      <c r="A46" s="30" t="str">
        <v>绍兴会稽山
备选</v>
      </c>
      <c r="B46" s="30" t="str">
        <v>山林与寺院</v>
      </c>
      <c r="C46" s="44"/>
      <c r="D46" s="30"/>
      <c r="E46" s="30" t="str">
        <v>路线细节</v>
      </c>
      <c r="F46" s="30" t="str">
        <v>里程、爬升和坐标都有测量误差。轨迹坐标基准未确认，地图与现场路牌一起看。</v>
      </c>
      <c r="G46" s="30" t="str">
        <v>https://autumn-hikes-shanghai-2026.niansheng-01.chatgpt.site/#routes</v>
      </c>
      <c r="H46" s="40" t="str">
        <v>打开来源</v>
      </c>
    </row>
    <row r="47" ht="42" customHeight="1">
      <c r="A47" s="31" t="str">
        <v>宁波韩岭古道
备选</v>
      </c>
      <c r="B47" s="31" t="str">
        <v>湖边与古道</v>
      </c>
      <c r="C47" s="45" t="d">
        <v>2026-11-14T00:00:00.000Z</v>
      </c>
      <c r="D47" s="31" t="str">
        <v>08:00–12:30</v>
      </c>
      <c r="E47" s="31" t="str">
        <v>日程</v>
      </c>
      <c r="F47" s="31" t="str">
        <v>上海出发去东钱湖，路上休息，中午在附近吃饭。</v>
      </c>
      <c r="G47" s="31" t="str">
        <v>https://www.2bulu.com/track/t-oA%252FliIGBEJfp%252FR2KBg5Tzw%253D%253D.htm</v>
      </c>
      <c r="H47" s="43" t="str">
        <v>打开来源</v>
      </c>
    </row>
    <row r="48" ht="42" customHeight="1">
      <c r="A48" s="30" t="str">
        <v>宁波韩岭古道
备选</v>
      </c>
      <c r="B48" s="30" t="str">
        <v>湖边与古道</v>
      </c>
      <c r="C48" s="44" t="d">
        <v>2026-11-14T00:00:00.000Z</v>
      </c>
      <c r="D48" s="30" t="str">
        <v>13:00–16:30</v>
      </c>
      <c r="E48" s="30" t="str">
        <v>日程</v>
      </c>
      <c r="F48" s="30" t="str">
        <v>逛逛韩岭老街，沿东钱湖走一段，下午开车去三江口。</v>
      </c>
      <c r="G48" s="30" t="str">
        <v>https://www.2bulu.com/track/t-oA%252FliIGBEJfp%252FR2KBg5Tzw%253D%253D.htm</v>
      </c>
      <c r="H48" s="40" t="str">
        <v>打开来源</v>
      </c>
    </row>
    <row r="49" ht="42" customHeight="1">
      <c r="A49" s="31" t="str">
        <v>宁波韩岭古道
备选</v>
      </c>
      <c r="B49" s="31" t="str">
        <v>湖边与古道</v>
      </c>
      <c r="C49" s="45" t="d">
        <v>2026-11-14T00:00:00.000Z</v>
      </c>
      <c r="D49" s="31" t="str">
        <v>17:00–18:00</v>
      </c>
      <c r="E49" s="31" t="str">
        <v>日程</v>
      </c>
      <c r="F49" s="31" t="str">
        <v>到三江口外滩书城亚朵酒店入住，放下行李后步行出门。</v>
      </c>
      <c r="G49" s="31" t="str">
        <v>https://www.2bulu.com/track/t-oA%252FliIGBEJfp%252FR2KBg5Tzw%253D%253D.htm</v>
      </c>
      <c r="H49" s="43" t="str">
        <v>打开来源</v>
      </c>
    </row>
    <row r="50" ht="42" customHeight="1">
      <c r="A50" s="30" t="str">
        <v>宁波韩岭古道
备选</v>
      </c>
      <c r="B50" s="30" t="str">
        <v>湖边与古道</v>
      </c>
      <c r="C50" s="44" t="d">
        <v>2026-11-14T00:00:00.000Z</v>
      </c>
      <c r="D50" s="30" t="str">
        <v>18:00–21:00</v>
      </c>
      <c r="E50" s="30" t="str">
        <v>日程</v>
      </c>
      <c r="F50" s="30" t="str">
        <v>在老外滩吃晚饭，再沿江走到三江口看看夜景。</v>
      </c>
      <c r="G50" s="30" t="str">
        <v>https://www.2bulu.com/track/t-oA%252FliIGBEJfp%252FR2KBg5Tzw%253D%253D.htm</v>
      </c>
      <c r="H50" s="40" t="str">
        <v>打开来源</v>
      </c>
    </row>
    <row r="51" ht="42" customHeight="1">
      <c r="A51" s="31" t="str">
        <v>宁波韩岭古道
备选</v>
      </c>
      <c r="B51" s="31" t="str">
        <v>湖边与古道</v>
      </c>
      <c r="C51" s="45" t="d">
        <v>2026-11-15T00:00:00.000Z</v>
      </c>
      <c r="D51" s="31" t="str">
        <v>07:00–09:00</v>
      </c>
      <c r="E51" s="31" t="str">
        <v>日程</v>
      </c>
      <c r="F51" s="31" t="str">
        <v>吃早餐、退房，开车去韩岭附近停车，按当天导航争取09:00开始走。</v>
      </c>
      <c r="G51" s="31" t="str">
        <v>https://www.2bulu.com/track/t-oA%252FliIGBEJfp%252FR2KBg5Tzw%253D%253D.htm</v>
      </c>
      <c r="H51" s="43" t="str">
        <v>打开来源</v>
      </c>
    </row>
    <row r="52" ht="42" customHeight="1">
      <c r="A52" s="30" t="str">
        <v>宁波韩岭古道
备选</v>
      </c>
      <c r="B52" s="30" t="str">
        <v>湖边与古道</v>
      </c>
      <c r="C52" s="44" t="d">
        <v>2026-11-15T00:00:00.000Z</v>
      </c>
      <c r="D52" s="30" t="str">
        <v>09:00–14:00</v>
      </c>
      <c r="E52" s="30" t="str">
        <v>日程</v>
      </c>
      <c r="F52" s="30" t="str">
        <v>沿开放古道走向云南寺、张良亭方向，留4–5小时。按提前定好的路线下山，接驳没落实就原路返回。</v>
      </c>
      <c r="G52" s="30" t="str">
        <v>https://www.2bulu.com/track/t-oA%252FliIGBEJfp%252FR2KBg5Tzw%253D%253D.htm</v>
      </c>
      <c r="H52" s="40" t="str">
        <v>打开来源</v>
      </c>
    </row>
    <row r="53" ht="42" customHeight="1">
      <c r="A53" s="31" t="str">
        <v>宁波韩岭古道
备选</v>
      </c>
      <c r="B53" s="31" t="str">
        <v>湖边与古道</v>
      </c>
      <c r="C53" s="45" t="d">
        <v>2026-11-15T00:00:00.000Z</v>
      </c>
      <c r="D53" s="31" t="str">
        <v>14:00–15:00</v>
      </c>
      <c r="E53" s="31" t="str">
        <v>日程</v>
      </c>
      <c r="F53" s="31" t="str">
        <v>按约定取车、吃午饭，再看看高速路况。</v>
      </c>
      <c r="G53" s="31" t="str">
        <v>https://www.2bulu.com/track/t-oA%252FliIGBEJfp%252FR2KBg5Tzw%253D%253D.htm</v>
      </c>
      <c r="H53" s="43" t="str">
        <v>打开来源</v>
      </c>
    </row>
    <row r="54" ht="42" customHeight="1">
      <c r="A54" s="30" t="str">
        <v>宁波韩岭古道
备选</v>
      </c>
      <c r="B54" s="30" t="str">
        <v>湖边与古道</v>
      </c>
      <c r="C54" s="44" t="d">
        <v>2026-11-15T00:00:00.000Z</v>
      </c>
      <c r="D54" s="30" t="str">
        <v>15:00–晚上</v>
      </c>
      <c r="E54" s="30" t="str">
        <v>日程</v>
      </c>
      <c r="F54" s="30" t="str">
        <v>开车回上海，路上安排休息，到达时间随路况调整。</v>
      </c>
      <c r="G54" s="30" t="str">
        <v>https://www.2bulu.com/track/t-oA%252FliIGBEJfp%252FR2KBg5Tzw%253D%253D.htm</v>
      </c>
      <c r="H54" s="40" t="str">
        <v>打开来源</v>
      </c>
    </row>
    <row r="55" ht="46" customHeight="1">
      <c r="A55" s="31" t="str">
        <v>宁波韩岭古道
备选</v>
      </c>
      <c r="B55" s="31" t="str">
        <v>湖边与古道</v>
      </c>
      <c r="C55" s="45"/>
      <c r="D55" s="31"/>
      <c r="E55" s="31" t="str">
        <v>怎么走</v>
      </c>
      <c r="F55" s="31" t="str">
        <v>从韩岭村一带进山，沿岭南古道走向云南寺、张良亭方向。路上是古村和山林，留4–5小时慢慢走，出发前定好折返点和下山取车的安排。</v>
      </c>
      <c r="G55" s="31" t="str">
        <v>https://www.2bulu.com/track/t-oA%252FliIGBEJfp%252FR2KBg5Tzw%253D%253D.htm</v>
      </c>
      <c r="H55" s="43" t="str">
        <v>打开来源</v>
      </c>
    </row>
    <row r="56" ht="42" customHeight="1">
      <c r="A56" s="30" t="str">
        <v>宁波韩岭古道
备选</v>
      </c>
      <c r="B56" s="30" t="str">
        <v>湖边与古道</v>
      </c>
      <c r="C56" s="44"/>
      <c r="D56" s="30"/>
      <c r="E56" s="30" t="str">
        <v>走起来怎么样</v>
      </c>
      <c r="F56" s="30" t="str">
        <v>古道有坡道和岔路，雨后石阶容易滑。下山位置会影响取车，出发前把回程安排说好。</v>
      </c>
      <c r="G56" s="30" t="str">
        <v>https://www.2bulu.com/track/t-oA%252FliIGBEJfp%252FR2KBg5Tzw%253D%253D.htm</v>
      </c>
      <c r="H56" s="40" t="str">
        <v>打开来源</v>
      </c>
    </row>
    <row r="57" ht="42" customHeight="1">
      <c r="A57" s="31" t="str">
        <v>宁波韩岭古道
备选</v>
      </c>
      <c r="B57" s="31" t="str">
        <v>湖边与古道</v>
      </c>
      <c r="C57" s="45"/>
      <c r="D57" s="31"/>
      <c r="E57" s="31" t="str">
        <v>停车与取车</v>
      </c>
      <c r="F57" s="31" t="str">
        <v>车停韩岭附近的正规停车场。出发前先定好下山后怎么取车，接驳没落实就选开放路段原路返回。</v>
      </c>
      <c r="G57" s="31" t="str">
        <v>https://www.2bulu.com/track/t-oA%252FliIGBEJfp%252FR2KBg5Tzw%253D%253D.htm</v>
      </c>
      <c r="H57" s="43" t="str">
        <v>打开来源</v>
      </c>
    </row>
    <row r="58" ht="46" customHeight="1">
      <c r="A58" s="30" t="str">
        <v>宁波韩岭古道
备选</v>
      </c>
      <c r="B58" s="30" t="str">
        <v>湖边与古道</v>
      </c>
      <c r="C58" s="44"/>
      <c r="D58" s="30"/>
      <c r="E58" s="30" t="str">
        <v>住哪里</v>
      </c>
      <c r="F58" s="30" t="str">
        <v>推荐住宁波三江口外滩书城亚朵酒店，有免费停车，到老外滩步行约11分钟。晚上吃完饭，沿江走到三江口看看夜景。</v>
      </c>
      <c r="G58" s="30" t="str">
        <v>https://www.2bulu.com/track/t-oA%252FliIGBEJfp%252FR2KBg5Tzw%253D%253D.htm</v>
      </c>
      <c r="H58" s="40" t="str">
        <v>打开来源</v>
      </c>
    </row>
    <row r="59" ht="46" customHeight="1">
      <c r="A59" s="31" t="str">
        <v>宁波韩岭古道
备选</v>
      </c>
      <c r="B59" s="31" t="str">
        <v>湖边与古道</v>
      </c>
      <c r="C59" s="45"/>
      <c r="D59" s="31"/>
      <c r="E59" s="31" t="str">
        <v>吃点什么</v>
      </c>
      <c r="F59" s="31" t="str">
        <v>周六在东钱湖附近吃午饭，晚上到老外滩一带吃饭看夜景。周日带好水和路餐，下山后一起吃午饭。四餐预计每人220元。</v>
      </c>
      <c r="G59" s="31" t="str">
        <v>https://www.2bulu.com/track/t-oA%252FliIGBEJfp%252FR2KBg5Tzw%253D%253D.htm</v>
      </c>
      <c r="H59" s="43" t="str">
        <v>打开来源</v>
      </c>
    </row>
    <row r="60" ht="42" customHeight="1">
      <c r="A60" s="30" t="str">
        <v>宁波韩岭古道
备选</v>
      </c>
      <c r="B60" s="30" t="str">
        <v>湖边与古道</v>
      </c>
      <c r="C60" s="44"/>
      <c r="D60" s="30"/>
      <c r="E60" s="30" t="str">
        <v>遇到坏天气</v>
      </c>
      <c r="F60" s="30" t="str">
        <v>如果下雨、打雷或古道关闭，就留在东钱湖附近找室内地方逛逛，午后回上海。</v>
      </c>
      <c r="G60" s="30" t="str">
        <v>https://www.2bulu.com/track/t-oA%252FliIGBEJfp%252FR2KBg5Tzw%253D%253D.htm</v>
      </c>
      <c r="H60" s="40" t="str">
        <v>打开来源</v>
      </c>
    </row>
    <row r="61" ht="46" customHeight="1">
      <c r="A61" s="31" t="str">
        <v>宁波韩岭古道
备选</v>
      </c>
      <c r="B61" s="31" t="str">
        <v>湖边与古道</v>
      </c>
      <c r="C61" s="45"/>
      <c r="D61" s="31"/>
      <c r="E61" s="31" t="str">
        <v>开车多久</v>
      </c>
      <c r="F61" s="31" t="str">
        <v>上海到东钱湖约3.5–5小时，返沪约4–5.5小时。周日从三江口酒店出发，按当天导航安排到韩岭的时间。</v>
      </c>
      <c r="G61" s="31" t="str">
        <v>https://www.2bulu.com/track/t-oA%252FliIGBEJfp%252FR2KBg5Tzw%253D%253D.htm</v>
      </c>
      <c r="H61" s="43" t="str">
        <v>打开来源</v>
      </c>
    </row>
    <row r="62" ht="42" customHeight="1">
      <c r="A62" s="30" t="str">
        <v>宁波韩岭古道
备选</v>
      </c>
      <c r="B62" s="30" t="str">
        <v>湖边与古道</v>
      </c>
      <c r="C62" s="44"/>
      <c r="D62" s="30"/>
      <c r="E62" s="30" t="str">
        <v>路线细节</v>
      </c>
      <c r="F62" s="30" t="str">
        <v>网页记录与地图轨迹分别保留。地图首尾约700米为直线距离，实际道路距离和取车方式出发前确认。</v>
      </c>
      <c r="G62" s="30" t="str">
        <v>https://www.2bulu.com/track/t-oA%252FliIGBEJfp%252FR2KBg5Tzw%253D%253D.htm</v>
      </c>
      <c r="H62" s="40" t="str">
        <v>打开来源</v>
      </c>
    </row>
    <row r="63" ht="42" customHeight="1">
      <c r="A63" s="31" t="str">
        <v>宁波韩岭古道
备选</v>
      </c>
      <c r="B63" s="31" t="str">
        <v>湖边与古道</v>
      </c>
      <c r="C63" s="45"/>
      <c r="D63" s="31"/>
      <c r="E63" s="31" t="str">
        <v>路线细节</v>
      </c>
      <c r="F63" s="31" t="str">
        <v>参考网页可能需要登录，古道岔路和当天开放以现场为准。轨迹保留原分段，坐标基准未确认。</v>
      </c>
      <c r="G63" s="31" t="str">
        <v>https://www.2bulu.com/track/t-oA%252FliIGBEJfp%252FR2KBg5Tzw%253D%253D.htm</v>
      </c>
      <c r="H63" s="43" t="str">
        <v>打开来源</v>
      </c>
    </row>
    <row r="64" ht="42" customHeight="1">
      <c r="A64" s="30" t="str">
        <v>绍兴香炉峰
备选</v>
      </c>
      <c r="B64" s="30" t="str">
        <v>古城与山寺</v>
      </c>
      <c r="C64" s="44" t="d">
        <v>2026-11-14T00:00:00.000Z</v>
      </c>
      <c r="D64" s="30" t="str">
        <v>08:30–12:30</v>
      </c>
      <c r="E64" s="30" t="str">
        <v>日程</v>
      </c>
      <c r="F64" s="30" t="str">
        <v>上海出发去绍兴，路上休息，中午吃顿饭。</v>
      </c>
      <c r="G64" s="30" t="str">
        <v>https://k.sina.com.cn/article_6910453729_19be527e100101717o.html</v>
      </c>
      <c r="H64" s="40" t="str">
        <v>打开来源</v>
      </c>
    </row>
    <row r="65" ht="42" customHeight="1">
      <c r="A65" s="31" t="str">
        <v>绍兴香炉峰
备选</v>
      </c>
      <c r="B65" s="31" t="str">
        <v>古城与山寺</v>
      </c>
      <c r="C65" s="45" t="d">
        <v>2026-11-14T00:00:00.000Z</v>
      </c>
      <c r="D65" s="31" t="str">
        <v>13:00–16:30</v>
      </c>
      <c r="E65" s="31" t="str">
        <v>日程</v>
      </c>
      <c r="F65" s="31" t="str">
        <v>下午在鲁迅故里周边走走，想进需要预约的区域就提前约好。</v>
      </c>
      <c r="G65" s="31" t="str">
        <v>https://k.sina.com.cn/article_6910453729_19be527e100101717o.html</v>
      </c>
      <c r="H65" s="43" t="str">
        <v>打开来源</v>
      </c>
    </row>
    <row r="66" ht="42" customHeight="1">
      <c r="A66" s="30" t="str">
        <v>绍兴香炉峰
备选</v>
      </c>
      <c r="B66" s="30" t="str">
        <v>古城与山寺</v>
      </c>
      <c r="C66" s="44" t="d">
        <v>2026-11-14T00:00:00.000Z</v>
      </c>
      <c r="D66" s="30" t="str">
        <v>17:00–18:00</v>
      </c>
      <c r="E66" s="30" t="str">
        <v>日程</v>
      </c>
      <c r="F66" s="30" t="str">
        <v>到鲁迅故里大悦城亚朵酒店入住，停好车、休息一下。</v>
      </c>
      <c r="G66" s="30" t="str">
        <v>https://k.sina.com.cn/article_6910453729_19be527e100101717o.html</v>
      </c>
      <c r="H66" s="40" t="str">
        <v>打开来源</v>
      </c>
    </row>
    <row r="67" ht="42" customHeight="1">
      <c r="A67" s="31" t="str">
        <v>绍兴香炉峰
备选</v>
      </c>
      <c r="B67" s="31" t="str">
        <v>古城与山寺</v>
      </c>
      <c r="C67" s="45" t="d">
        <v>2026-11-14T00:00:00.000Z</v>
      </c>
      <c r="D67" s="31" t="str">
        <v>18:00–21:00</v>
      </c>
      <c r="E67" s="31" t="str">
        <v>日程</v>
      </c>
      <c r="F67" s="31" t="str">
        <v>去仓桥直街、府横街吃晚饭，边散步边看夜景。</v>
      </c>
      <c r="G67" s="31" t="str">
        <v>https://k.sina.com.cn/article_6910453729_19be527e100101717o.html</v>
      </c>
      <c r="H67" s="43" t="str">
        <v>打开来源</v>
      </c>
    </row>
    <row r="68" ht="42" customHeight="1">
      <c r="A68" s="30" t="str">
        <v>绍兴香炉峰
备选</v>
      </c>
      <c r="B68" s="30" t="str">
        <v>古城与山寺</v>
      </c>
      <c r="C68" s="44" t="d">
        <v>2026-11-15T00:00:00.000Z</v>
      </c>
      <c r="D68" s="30" t="str">
        <v>07:00–08:00</v>
      </c>
      <c r="E68" s="30" t="str">
        <v>日程</v>
      </c>
      <c r="F68" s="30" t="str">
        <v>早餐后退房，开车到香炉峰景区入口，按指引停车。</v>
      </c>
      <c r="G68" s="30" t="str">
        <v>https://k.sina.com.cn/article_6910453729_19be527e100101717o.html</v>
      </c>
      <c r="H68" s="40" t="str">
        <v>打开来源</v>
      </c>
    </row>
    <row r="69" ht="42" customHeight="1">
      <c r="A69" s="31" t="str">
        <v>绍兴香炉峰
备选</v>
      </c>
      <c r="B69" s="31" t="str">
        <v>古城与山寺</v>
      </c>
      <c r="C69" s="45" t="d">
        <v>2026-11-15T00:00:00.000Z</v>
      </c>
      <c r="D69" s="31" t="str">
        <v>08:00–12:00</v>
      </c>
      <c r="E69" s="31" t="str">
        <v>日程</v>
      </c>
      <c r="F69" s="31" t="str">
        <v>沿开放石阶上山，到炉峰禅寺或峰顶看看，再原路下山，留3–4小时慢慢走。</v>
      </c>
      <c r="G69" s="31" t="str">
        <v>https://k.sina.com.cn/article_6910453729_19be527e100101717o.html</v>
      </c>
      <c r="H69" s="43" t="str">
        <v>打开来源</v>
      </c>
    </row>
    <row r="70" ht="42" customHeight="1">
      <c r="A70" s="30" t="str">
        <v>绍兴香炉峰
备选</v>
      </c>
      <c r="B70" s="30" t="str">
        <v>古城与山寺</v>
      </c>
      <c r="C70" s="44" t="d">
        <v>2026-11-15T00:00:00.000Z</v>
      </c>
      <c r="D70" s="30" t="str">
        <v>12:00–13:00</v>
      </c>
      <c r="E70" s="30" t="str">
        <v>日程</v>
      </c>
      <c r="F70" s="30" t="str">
        <v>取车后一起吃午饭，再看一下回上海的路况。</v>
      </c>
      <c r="G70" s="30" t="str">
        <v>https://k.sina.com.cn/article_6910453729_19be527e100101717o.html</v>
      </c>
      <c r="H70" s="40" t="str">
        <v>打开来源</v>
      </c>
    </row>
    <row r="71" ht="42" customHeight="1">
      <c r="A71" s="31" t="str">
        <v>绍兴香炉峰
备选</v>
      </c>
      <c r="B71" s="31" t="str">
        <v>古城与山寺</v>
      </c>
      <c r="C71" s="45" t="d">
        <v>2026-11-15T00:00:00.000Z</v>
      </c>
      <c r="D71" s="31" t="str">
        <v>13:00–19:00</v>
      </c>
      <c r="E71" s="31" t="str">
        <v>日程</v>
      </c>
      <c r="F71" s="31" t="str">
        <v>开车回上海，路上安排休息，预计傍晚至晚上到。</v>
      </c>
      <c r="G71" s="31" t="str">
        <v>https://k.sina.com.cn/article_6910453729_19be527e100101717o.html</v>
      </c>
      <c r="H71" s="43" t="str">
        <v>打开来源</v>
      </c>
    </row>
    <row r="72" ht="46" customHeight="1">
      <c r="A72" s="30" t="str">
        <v>绍兴香炉峰
备选</v>
      </c>
      <c r="B72" s="30" t="str">
        <v>古城与山寺</v>
      </c>
      <c r="C72" s="44"/>
      <c r="D72" s="30"/>
      <c r="E72" s="30" t="str">
        <v>怎么走</v>
      </c>
      <c r="F72" s="30" t="str">
        <v>从香炉峰景区入口沿开放石阶上山，走到炉峰禅寺或峰顶后原路下来。上山约1.5–2小时，下山约1–1.5小时，加上休息留3–4小时。</v>
      </c>
      <c r="G72" s="30" t="str">
        <v>https://k.sina.com.cn/article_6910453729_19be527e100101717o.html</v>
      </c>
      <c r="H72" s="40" t="str">
        <v>打开来源</v>
      </c>
    </row>
    <row r="73" ht="42" customHeight="1">
      <c r="A73" s="31" t="str">
        <v>绍兴香炉峰
备选</v>
      </c>
      <c r="B73" s="31" t="str">
        <v>古城与山寺</v>
      </c>
      <c r="C73" s="45"/>
      <c r="D73" s="31"/>
      <c r="E73" s="31" t="str">
        <v>走起来怎么样</v>
      </c>
      <c r="F73" s="31" t="str">
        <v>上下山台阶较多，下坡时照顾一下膝盖。景区开放、门票和停车信息出发前再看一眼。</v>
      </c>
      <c r="G73" s="31" t="str">
        <v>https://k.sina.com.cn/article_6910453729_19be527e100101717o.html</v>
      </c>
      <c r="H73" s="43" t="str">
        <v>打开来源</v>
      </c>
    </row>
    <row r="74" ht="42" customHeight="1">
      <c r="A74" s="30" t="str">
        <v>绍兴香炉峰
备选</v>
      </c>
      <c r="B74" s="30" t="str">
        <v>古城与山寺</v>
      </c>
      <c r="C74" s="44"/>
      <c r="D74" s="30"/>
      <c r="E74" s="30" t="str">
        <v>停车与取车</v>
      </c>
      <c r="F74" s="30" t="str">
        <v>按景区指引停到开放停车场，确认当天收费。下山原路回入口，再去取车。</v>
      </c>
      <c r="G74" s="30" t="str">
        <v>https://k.sina.com.cn/article_6910453729_19be527e100101717o.html</v>
      </c>
      <c r="H74" s="40" t="str">
        <v>打开来源</v>
      </c>
    </row>
    <row r="75" ht="42" customHeight="1">
      <c r="A75" s="31" t="str">
        <v>绍兴香炉峰
备选</v>
      </c>
      <c r="B75" s="31" t="str">
        <v>古城与山寺</v>
      </c>
      <c r="C75" s="45"/>
      <c r="D75" s="31"/>
      <c r="E75" s="31" t="str">
        <v>住哪里</v>
      </c>
      <c r="F75" s="31" t="str">
        <v>推荐住绍兴鲁迅故里大悦城亚朵酒店，到仓桥直街步行约4分钟。晚饭后沿老街走走，看完夜景回酒店休息。</v>
      </c>
      <c r="G75" s="31" t="str">
        <v>https://k.sina.com.cn/article_6910453729_19be527e100101717o.html</v>
      </c>
      <c r="H75" s="43" t="str">
        <v>打开来源</v>
      </c>
    </row>
    <row r="76" ht="46" customHeight="1">
      <c r="A76" s="30" t="str">
        <v>绍兴香炉峰
备选</v>
      </c>
      <c r="B76" s="30" t="str">
        <v>古城与山寺</v>
      </c>
      <c r="C76" s="44"/>
      <c r="D76" s="30"/>
      <c r="E76" s="30" t="str">
        <v>吃点什么</v>
      </c>
      <c r="F76" s="30" t="str">
        <v>周六在古城吃家常菜、逛老街，周日早餐后登山，走完就近吃午饭。路上带好水和小零食，四餐预计每人220元。</v>
      </c>
      <c r="G76" s="30" t="str">
        <v>https://k.sina.com.cn/article_6910453729_19be527e100101717o.html</v>
      </c>
      <c r="H76" s="40" t="str">
        <v>打开来源</v>
      </c>
    </row>
    <row r="77" ht="42" customHeight="1">
      <c r="A77" s="31" t="str">
        <v>绍兴香炉峰
备选</v>
      </c>
      <c r="B77" s="31" t="str">
        <v>古城与山寺</v>
      </c>
      <c r="C77" s="45"/>
      <c r="D77" s="31"/>
      <c r="E77" s="31" t="str">
        <v>遇到坏天气</v>
      </c>
      <c r="F77" s="31" t="str">
        <v>如果下雨、打雷或景区关闭，就改逛绍兴古城的室内场所，吃过午饭回上海。</v>
      </c>
      <c r="G77" s="31" t="str">
        <v>https://k.sina.com.cn/article_6910453729_19be527e100101717o.html</v>
      </c>
      <c r="H77" s="43" t="str">
        <v>打开来源</v>
      </c>
    </row>
    <row r="78" ht="42" customHeight="1">
      <c r="A78" s="30" t="str">
        <v>绍兴香炉峰
备选</v>
      </c>
      <c r="B78" s="30" t="str">
        <v>古城与山寺</v>
      </c>
      <c r="C78" s="44"/>
      <c r="D78" s="30"/>
      <c r="E78" s="30" t="str">
        <v>开车多久</v>
      </c>
      <c r="F78" s="30" t="str">
        <v>上海到绍兴约3–4.5小时，返沪约3–5小时。周日吃完早餐后开车去景区，按当天导航安排出发。</v>
      </c>
      <c r="G78" s="30" t="str">
        <v>https://k.sina.com.cn/article_6910453729_19be527e100101717o.html</v>
      </c>
      <c r="H78" s="40" t="str">
        <v>打开来源</v>
      </c>
    </row>
    <row r="79" ht="42" customHeight="1">
      <c r="A79" s="31" t="str">
        <v>绍兴香炉峰
备选</v>
      </c>
      <c r="B79" s="31" t="str">
        <v>古城与山寺</v>
      </c>
      <c r="C79" s="45"/>
      <c r="D79" s="31"/>
      <c r="E79" s="31" t="str">
        <v>路线细节</v>
      </c>
      <c r="F79" s="31" t="str">
        <v>地图展示的是历史环线，行程采用景区开放石阶原路往返。进山后按景区路牌和开放入口走。</v>
      </c>
      <c r="G79" s="31" t="str">
        <v>https://k.sina.com.cn/article_6910453729_19be527e100101717o.html</v>
      </c>
      <c r="H79" s="43" t="str">
        <v>打开来源</v>
      </c>
    </row>
    <row r="80" ht="42" customHeight="1">
      <c r="A80" s="30" t="str">
        <v>绍兴香炉峰
备选</v>
      </c>
      <c r="B80" s="30" t="str">
        <v>古城与山寺</v>
      </c>
      <c r="C80" s="44"/>
      <c r="D80" s="30"/>
      <c r="E80" s="30" t="str">
        <v>路线细节</v>
      </c>
      <c r="F80" s="30" t="str">
        <v>两种时间分别来自坐标点和完整记录，含义不同。历史坐标基准未确认，具体路线以现场为准。</v>
      </c>
      <c r="G80" s="30" t="str">
        <v>https://k.sina.com.cn/article_6910453729_19be527e100101717o.html</v>
      </c>
      <c r="H80" s="40" t="str">
        <v>打开来源</v>
      </c>
    </row>
    <row r="81" ht="42" customHeight="1">
      <c r="A81" s="31" t="str">
        <v>湖州霞幕山
备选</v>
      </c>
      <c r="B81" s="31" t="str">
        <v>茶园与山野</v>
      </c>
      <c r="C81" s="45" t="d">
        <v>2026-11-14T00:00:00.000Z</v>
      </c>
      <c r="D81" s="31" t="str">
        <v>08:30–12:30</v>
      </c>
      <c r="E81" s="31" t="str">
        <v>日程</v>
      </c>
      <c r="F81" s="31" t="str">
        <v>上海出发去湖州，路上休息，中午找地方吃饭。</v>
      </c>
      <c r="G81" s="31" t="str">
        <v>https://bbs.youxiake.com/y/1056833.html</v>
      </c>
      <c r="H81" s="43" t="str">
        <v>打开来源</v>
      </c>
    </row>
    <row r="82" ht="42" customHeight="1">
      <c r="A82" s="30" t="str">
        <v>湖州霞幕山
备选</v>
      </c>
      <c r="B82" s="30" t="str">
        <v>茶园与山野</v>
      </c>
      <c r="C82" s="44" t="d">
        <v>2026-11-14T00:00:00.000Z</v>
      </c>
      <c r="D82" s="30" t="str">
        <v>13:00–16:30</v>
      </c>
      <c r="E82" s="30" t="str">
        <v>日程</v>
      </c>
      <c r="F82" s="30" t="str">
        <v>下午逛小西街、衣裳街，走累了就坐下来喝点东西。</v>
      </c>
      <c r="G82" s="30" t="str">
        <v>https://bbs.youxiake.com/y/1056833.html</v>
      </c>
      <c r="H82" s="40" t="str">
        <v>打开来源</v>
      </c>
    </row>
    <row r="83" ht="42" customHeight="1">
      <c r="A83" s="31" t="str">
        <v>湖州霞幕山
备选</v>
      </c>
      <c r="B83" s="31" t="str">
        <v>茶园与山野</v>
      </c>
      <c r="C83" s="45" t="d">
        <v>2026-11-14T00:00:00.000Z</v>
      </c>
      <c r="D83" s="31" t="str">
        <v>17:00–18:00</v>
      </c>
      <c r="E83" s="31" t="str">
        <v>日程</v>
      </c>
      <c r="F83" s="31" t="str">
        <v>到湖州东吴银泰城南街亚朵酒店入住，放下行李、休息一下。</v>
      </c>
      <c r="G83" s="31" t="str">
        <v>https://bbs.youxiake.com/y/1056833.html</v>
      </c>
      <c r="H83" s="43" t="str">
        <v>打开来源</v>
      </c>
    </row>
    <row r="84" ht="42" customHeight="1">
      <c r="A84" s="30" t="str">
        <v>湖州霞幕山
备选</v>
      </c>
      <c r="B84" s="30" t="str">
        <v>茶园与山野</v>
      </c>
      <c r="C84" s="44" t="d">
        <v>2026-11-14T00:00:00.000Z</v>
      </c>
      <c r="D84" s="30" t="str">
        <v>18:00–21:00</v>
      </c>
      <c r="E84" s="30" t="str">
        <v>日程</v>
      </c>
      <c r="F84" s="30" t="str">
        <v>去衣裳街附近吃晚饭，再逛逛老街夜景。</v>
      </c>
      <c r="G84" s="30" t="str">
        <v>https://bbs.youxiake.com/y/1056833.html</v>
      </c>
      <c r="H84" s="40" t="str">
        <v>打开来源</v>
      </c>
    </row>
    <row r="85" ht="42" customHeight="1">
      <c r="A85" s="31" t="str">
        <v>湖州霞幕山
备选</v>
      </c>
      <c r="B85" s="31" t="str">
        <v>茶园与山野</v>
      </c>
      <c r="C85" s="45" t="d">
        <v>2026-11-15T00:00:00.000Z</v>
      </c>
      <c r="D85" s="31" t="str">
        <v>07:00–08:15</v>
      </c>
      <c r="E85" s="31" t="str">
        <v>日程</v>
      </c>
      <c r="F85" s="31" t="str">
        <v>早餐后退房，开车到慧心谷附近，按允许的位置停车。</v>
      </c>
      <c r="G85" s="31" t="str">
        <v>https://bbs.youxiake.com/y/1056833.html</v>
      </c>
      <c r="H85" s="43" t="str">
        <v>打开来源</v>
      </c>
    </row>
    <row r="86" ht="42" customHeight="1">
      <c r="A86" s="30" t="str">
        <v>湖州霞幕山
备选</v>
      </c>
      <c r="B86" s="30" t="str">
        <v>茶园与山野</v>
      </c>
      <c r="C86" s="44" t="d">
        <v>2026-11-15T00:00:00.000Z</v>
      </c>
      <c r="D86" s="30" t="str">
        <v>08:15–12:45</v>
      </c>
      <c r="E86" s="30" t="str">
        <v>日程</v>
      </c>
      <c r="F86" s="30" t="str">
        <v>沿确认开放的短线看水库和茶园，留4–5小时。遇到岔路先看清方向，路滑或吃力就及时折返。</v>
      </c>
      <c r="G86" s="30" t="str">
        <v>https://bbs.youxiake.com/y/1056833.html</v>
      </c>
      <c r="H86" s="40" t="str">
        <v>打开来源</v>
      </c>
    </row>
    <row r="87" ht="42" customHeight="1">
      <c r="A87" s="31" t="str">
        <v>湖州霞幕山
备选</v>
      </c>
      <c r="B87" s="31" t="str">
        <v>茶园与山野</v>
      </c>
      <c r="C87" s="45" t="d">
        <v>2026-11-15T00:00:00.000Z</v>
      </c>
      <c r="D87" s="31" t="str">
        <v>12:45–14:00</v>
      </c>
      <c r="E87" s="31" t="str">
        <v>日程</v>
      </c>
      <c r="F87" s="31" t="str">
        <v>回停车点取车、吃午饭，再看一下返沪路况。</v>
      </c>
      <c r="G87" s="31" t="str">
        <v>https://bbs.youxiake.com/y/1056833.html</v>
      </c>
      <c r="H87" s="43" t="str">
        <v>打开来源</v>
      </c>
    </row>
    <row r="88" ht="42" customHeight="1">
      <c r="A88" s="30" t="str">
        <v>湖州霞幕山
备选</v>
      </c>
      <c r="B88" s="30" t="str">
        <v>茶园与山野</v>
      </c>
      <c r="C88" s="44" t="d">
        <v>2026-11-15T00:00:00.000Z</v>
      </c>
      <c r="D88" s="30" t="str">
        <v>14:00–19:30</v>
      </c>
      <c r="E88" s="30" t="str">
        <v>日程</v>
      </c>
      <c r="F88" s="30" t="str">
        <v>开车回上海，路上安排休息，预计傍晚至晚上到。</v>
      </c>
      <c r="G88" s="30" t="str">
        <v>https://bbs.youxiake.com/y/1056833.html</v>
      </c>
      <c r="H88" s="40" t="str">
        <v>打开来源</v>
      </c>
    </row>
    <row r="89" ht="46" customHeight="1">
      <c r="A89" s="31" t="str">
        <v>湖州霞幕山
备选</v>
      </c>
      <c r="B89" s="31" t="str">
        <v>茶园与山野</v>
      </c>
      <c r="C89" s="45"/>
      <c r="D89" s="31"/>
      <c r="E89" s="31" t="str">
        <v>怎么走</v>
      </c>
      <c r="F89" s="31" t="str">
        <v>从慧心谷附近进山，沿确认开放的短线去看霞幕山水库、山石和茶园，再绕回停车点。给徒步留4–5小时，出发前先把短线入口和岔路确认好。</v>
      </c>
      <c r="G89" s="31" t="str">
        <v>https://bbs.youxiake.com/y/1056833.html</v>
      </c>
      <c r="H89" s="43" t="str">
        <v>打开来源</v>
      </c>
    </row>
    <row r="90" ht="42" customHeight="1">
      <c r="A90" s="30" t="str">
        <v>湖州霞幕山
备选</v>
      </c>
      <c r="B90" s="30" t="str">
        <v>茶园与山野</v>
      </c>
      <c r="C90" s="44"/>
      <c r="D90" s="30"/>
      <c r="E90" s="30" t="str">
        <v>走起来怎么样</v>
      </c>
      <c r="F90" s="30" t="str">
        <v>山路岔口较多，有些下坡陡滑，跳仙石附近缺少护栏。下雨、路滑或感觉吃力时及时折返。</v>
      </c>
      <c r="G90" s="30" t="str">
        <v>https://bbs.youxiake.com/y/1056833.html</v>
      </c>
      <c r="H90" s="40" t="str">
        <v>打开来源</v>
      </c>
    </row>
    <row r="91" ht="42" customHeight="1">
      <c r="A91" s="31" t="str">
        <v>湖州霞幕山
备选</v>
      </c>
      <c r="B91" s="31" t="str">
        <v>茶园与山野</v>
      </c>
      <c r="C91" s="45"/>
      <c r="D91" s="31"/>
      <c r="E91" s="31" t="str">
        <v>停车与取车</v>
      </c>
      <c r="F91" s="31" t="str">
        <v>出发前确认慧心谷附近停车场当天是否开放、如何收费。选好能停的位置，再按短线绕回取车。</v>
      </c>
      <c r="G91" s="31" t="str">
        <v>https://bbs.youxiake.com/y/1056833.html</v>
      </c>
      <c r="H91" s="43" t="str">
        <v>打开来源</v>
      </c>
    </row>
    <row r="92" ht="46" customHeight="1">
      <c r="A92" s="30" t="str">
        <v>湖州霞幕山
备选</v>
      </c>
      <c r="B92" s="30" t="str">
        <v>茶园与山野</v>
      </c>
      <c r="C92" s="44"/>
      <c r="D92" s="30"/>
      <c r="E92" s="30" t="str">
        <v>住哪里</v>
      </c>
      <c r="F92" s="30" t="str">
        <v>推荐住湖州东吴银泰城南街亚朵酒店，地址在加利广场南街850-1号。晚上可以去衣裳街吃饭，再逛逛小西街。</v>
      </c>
      <c r="G92" s="30" t="str">
        <v>https://bbs.youxiake.com/y/1056833.html</v>
      </c>
      <c r="H92" s="40" t="str">
        <v>打开来源</v>
      </c>
    </row>
    <row r="93" ht="42" customHeight="1">
      <c r="A93" s="31" t="str">
        <v>湖州霞幕山
备选</v>
      </c>
      <c r="B93" s="31" t="str">
        <v>茶园与山野</v>
      </c>
      <c r="C93" s="45"/>
      <c r="D93" s="31"/>
      <c r="E93" s="31" t="str">
        <v>吃点什么</v>
      </c>
      <c r="F93" s="31" t="str">
        <v>周六去衣裳街一带吃晚饭，周日带上水和路餐，下山后再吃午饭。四餐预计每人220元。</v>
      </c>
      <c r="G93" s="31" t="str">
        <v>https://bbs.youxiake.com/y/1056833.html</v>
      </c>
      <c r="H93" s="43" t="str">
        <v>打开来源</v>
      </c>
    </row>
    <row r="94" ht="42" customHeight="1">
      <c r="A94" s="30" t="str">
        <v>湖州霞幕山
备选</v>
      </c>
      <c r="B94" s="30" t="str">
        <v>茶园与山野</v>
      </c>
      <c r="C94" s="44"/>
      <c r="D94" s="30"/>
      <c r="E94" s="30" t="str">
        <v>遇到坏天气</v>
      </c>
      <c r="F94" s="30" t="str">
        <v>如果下雨、打雷或山路湿滑，就改逛湖州老城的室内场所，午后回上海。</v>
      </c>
      <c r="G94" s="30" t="str">
        <v>https://bbs.youxiake.com/y/1056833.html</v>
      </c>
      <c r="H94" s="40" t="str">
        <v>打开来源</v>
      </c>
    </row>
    <row r="95" ht="46" customHeight="1">
      <c r="A95" s="31" t="str">
        <v>湖州霞幕山
备选</v>
      </c>
      <c r="B95" s="31" t="str">
        <v>茶园与山野</v>
      </c>
      <c r="C95" s="45"/>
      <c r="D95" s="31"/>
      <c r="E95" s="31" t="str">
        <v>开车多久</v>
      </c>
      <c r="F95" s="31" t="str">
        <v>上海到湖州约2.5–4小时，城区到慧心谷附近约1小时，返沪约3–4.5小时。出发前按酒店和停车点再看一遍导航。</v>
      </c>
      <c r="G95" s="31" t="str">
        <v>https://bbs.youxiake.com/y/1056833.html</v>
      </c>
      <c r="H95" s="43" t="str">
        <v>打开来源</v>
      </c>
    </row>
    <row r="96" ht="46" customHeight="1">
      <c r="A96" s="30" t="str">
        <v>湖州霞幕山
备选</v>
      </c>
      <c r="B96" s="30" t="str">
        <v>茶园与山野</v>
      </c>
      <c r="C96" s="44"/>
      <c r="D96" s="30"/>
      <c r="E96" s="30" t="str">
        <v>路线细节</v>
      </c>
      <c r="F96" s="30" t="str">
        <v>短线游记与17.15公里历史长线分开查看。短线具体岔路、开放和停车条件需要出发前确认，半日行程留4–5小时。</v>
      </c>
      <c r="G96" s="30" t="str">
        <v>https://bbs.youxiake.com/y/1056833.html</v>
      </c>
      <c r="H96" s="40" t="str">
        <v>打开来源</v>
      </c>
    </row>
    <row r="97" ht="42" customHeight="1">
      <c r="A97" s="31" t="str">
        <v>湖州霞幕山
备选</v>
      </c>
      <c r="B97" s="31" t="str">
        <v>茶园与山野</v>
      </c>
      <c r="C97" s="45"/>
      <c r="D97" s="31"/>
      <c r="E97" s="31" t="str">
        <v>路线细节</v>
      </c>
      <c r="F97" s="31" t="str">
        <v>历史长线坐标基准未确认，记录时间包含停留等因素。路牌、天气和现场路况优先。</v>
      </c>
      <c r="G97" s="31" t="str">
        <v>https://bbs.youxiake.com/y/1056833.html</v>
      </c>
      <c r="H97" s="43" t="str">
        <v>打开来源</v>
      </c>
    </row>
    <row r="98" ht="42" customHeight="1">
      <c r="A98" s="30" t="str">
        <v>宁波冠佩
备选</v>
      </c>
      <c r="B98" s="30" t="str">
        <v>想多走一段</v>
      </c>
      <c r="C98" s="44" t="d">
        <v>2026-11-14T00:00:00.000Z</v>
      </c>
      <c r="D98" s="30" t="str">
        <v>08:00–13:00</v>
      </c>
      <c r="E98" s="30" t="str">
        <v>日程</v>
      </c>
      <c r="F98" s="30" t="str">
        <v>上海出发去宁波，路上休息，中午吃顿饭。</v>
      </c>
      <c r="G98" s="30" t="str">
        <v>https://autumn-hikes-shanghai-2026.niansheng-01.chatgpt.site/#routes</v>
      </c>
      <c r="H98" s="40" t="str">
        <v>打开来源</v>
      </c>
    </row>
    <row r="99" ht="42" customHeight="1">
      <c r="A99" s="31" t="str">
        <v>宁波冠佩
备选</v>
      </c>
      <c r="B99" s="31" t="str">
        <v>想多走一段</v>
      </c>
      <c r="C99" s="45" t="d">
        <v>2026-11-14T00:00:00.000Z</v>
      </c>
      <c r="D99" s="31" t="str">
        <v>13:00–16:30</v>
      </c>
      <c r="E99" s="31" t="str">
        <v>日程</v>
      </c>
      <c r="F99" s="31" t="str">
        <v>下午逛逛鼓楼或月湖，留点时间坐下来休息。</v>
      </c>
      <c r="G99" s="31" t="str">
        <v>https://autumn-hikes-shanghai-2026.niansheng-01.chatgpt.site/#routes</v>
      </c>
      <c r="H99" s="43" t="str">
        <v>打开来源</v>
      </c>
    </row>
    <row r="100" ht="42" customHeight="1">
      <c r="A100" s="30" t="str">
        <v>宁波冠佩
备选</v>
      </c>
      <c r="B100" s="30" t="str">
        <v>想多走一段</v>
      </c>
      <c r="C100" s="44" t="d">
        <v>2026-11-14T00:00:00.000Z</v>
      </c>
      <c r="D100" s="30" t="str">
        <v>17:00–18:00</v>
      </c>
      <c r="E100" s="30" t="str">
        <v>日程</v>
      </c>
      <c r="F100" s="30" t="str">
        <v>到三江口外滩书城亚朵酒店入住，停好车、放下行李。</v>
      </c>
      <c r="G100" s="30" t="str">
        <v>https://autumn-hikes-shanghai-2026.niansheng-01.chatgpt.site/#routes</v>
      </c>
      <c r="H100" s="40" t="str">
        <v>打开来源</v>
      </c>
    </row>
    <row r="101" ht="42" customHeight="1">
      <c r="A101" s="31" t="str">
        <v>宁波冠佩
备选</v>
      </c>
      <c r="B101" s="31" t="str">
        <v>想多走一段</v>
      </c>
      <c r="C101" s="45" t="d">
        <v>2026-11-14T00:00:00.000Z</v>
      </c>
      <c r="D101" s="31" t="str">
        <v>18:00–21:00</v>
      </c>
      <c r="E101" s="31" t="str">
        <v>日程</v>
      </c>
      <c r="F101" s="31" t="str">
        <v>去老外滩吃晚饭，再沿江看看夜景，21:00前回酒店准备早餐和路餐。</v>
      </c>
      <c r="G101" s="31" t="str">
        <v>https://autumn-hikes-shanghai-2026.niansheng-01.chatgpt.site/#routes</v>
      </c>
      <c r="H101" s="43" t="str">
        <v>打开来源</v>
      </c>
    </row>
    <row r="102" ht="42" customHeight="1">
      <c r="A102" s="30" t="str">
        <v>宁波冠佩
备选</v>
      </c>
      <c r="B102" s="30" t="str">
        <v>想多走一段</v>
      </c>
      <c r="C102" s="44" t="d">
        <v>2026-11-15T00:00:00.000Z</v>
      </c>
      <c r="D102" s="30" t="str">
        <v>06:00–06:30</v>
      </c>
      <c r="E102" s="30" t="str">
        <v>日程</v>
      </c>
      <c r="F102" s="30" t="str">
        <v>吃准备好的早餐、退房，06:30开车出发。</v>
      </c>
      <c r="G102" s="30" t="str">
        <v>https://autumn-hikes-shanghai-2026.niansheng-01.chatgpt.site/#routes</v>
      </c>
      <c r="H102" s="40" t="str">
        <v>打开来源</v>
      </c>
    </row>
    <row r="103" ht="42" customHeight="1">
      <c r="A103" s="31" t="str">
        <v>宁波冠佩
备选</v>
      </c>
      <c r="B103" s="31" t="str">
        <v>想多走一段</v>
      </c>
      <c r="C103" s="45" t="d">
        <v>2026-11-15T00:00:00.000Z</v>
      </c>
      <c r="D103" s="31" t="str">
        <v>06:30–08:15</v>
      </c>
      <c r="E103" s="31" t="str">
        <v>日程</v>
      </c>
      <c r="F103" s="31" t="str">
        <v>开到金冠线路侧停车场，按允许的位置停车。如果换到备用停车场，另留步行时间。</v>
      </c>
      <c r="G103" s="31" t="str">
        <v>https://autumn-hikes-shanghai-2026.niansheng-01.chatgpt.site/#routes</v>
      </c>
      <c r="H103" s="43" t="str">
        <v>打开来源</v>
      </c>
    </row>
    <row r="104" ht="42" customHeight="1">
      <c r="A104" s="30" t="str">
        <v>宁波冠佩
备选</v>
      </c>
      <c r="B104" s="30" t="str">
        <v>想多走一段</v>
      </c>
      <c r="C104" s="44" t="d">
        <v>2026-11-15T00:00:00.000Z</v>
      </c>
      <c r="D104" s="30" t="str">
        <v>08:15–14:45</v>
      </c>
      <c r="E104" s="30" t="str">
        <v>日程</v>
      </c>
      <c r="F104" s="30" t="str">
        <v>沿13.63公里环线走一圈，留5.5–6.5小时，按大家的体力安排休息。</v>
      </c>
      <c r="G104" s="30" t="str">
        <v>https://autumn-hikes-shanghai-2026.niansheng-01.chatgpt.site/#routes</v>
      </c>
      <c r="H104" s="40" t="str">
        <v>打开来源</v>
      </c>
    </row>
    <row r="105" ht="42" customHeight="1">
      <c r="A105" s="31" t="str">
        <v>宁波冠佩
备选</v>
      </c>
      <c r="B105" s="31" t="str">
        <v>想多走一段</v>
      </c>
      <c r="C105" s="45" t="d">
        <v>2026-11-15T00:00:00.000Z</v>
      </c>
      <c r="D105" s="31" t="str">
        <v>14:45–15:30</v>
      </c>
      <c r="E105" s="31" t="str">
        <v>日程</v>
      </c>
      <c r="F105" s="31" t="str">
        <v>回停车场取车，一起吃午饭，再看看回上海的路况。</v>
      </c>
      <c r="G105" s="31" t="str">
        <v>https://autumn-hikes-shanghai-2026.niansheng-01.chatgpt.site/#routes</v>
      </c>
      <c r="H105" s="43" t="str">
        <v>打开来源</v>
      </c>
    </row>
    <row r="106" ht="42" customHeight="1">
      <c r="A106" s="30" t="str">
        <v>宁波冠佩
备选</v>
      </c>
      <c r="B106" s="30" t="str">
        <v>想多走一段</v>
      </c>
      <c r="C106" s="44" t="d">
        <v>2026-11-15T00:00:00.000Z</v>
      </c>
      <c r="D106" s="30" t="str">
        <v>15:30–晚上</v>
      </c>
      <c r="E106" s="30" t="str">
        <v>日程</v>
      </c>
      <c r="F106" s="30" t="str">
        <v>直接开车回上海，预计约4–6小时，路上留足休息时间。</v>
      </c>
      <c r="G106" s="30" t="str">
        <v>https://autumn-hikes-shanghai-2026.niansheng-01.chatgpt.site/#routes</v>
      </c>
      <c r="H106" s="40" t="str">
        <v>打开来源</v>
      </c>
    </row>
    <row r="107" ht="46" customHeight="1">
      <c r="A107" s="31" t="str">
        <v>宁波冠佩
备选</v>
      </c>
      <c r="B107" s="31" t="str">
        <v>想多走一段</v>
      </c>
      <c r="C107" s="45"/>
      <c r="D107" s="31"/>
      <c r="E107" s="31" t="str">
        <v>怎么走</v>
      </c>
      <c r="F107" s="31" t="str">
        <v>从金冠村停车点一带出发，沿古村和山林走一圈，最后回到起点附近。整圈约13.63公里、累计爬升约810米，留5.5–6.5小时，路上慢慢休息和拍照。</v>
      </c>
      <c r="G107" s="31" t="str">
        <v>https://autumn-hikes-shanghai-2026.niansheng-01.chatgpt.site/#routes</v>
      </c>
      <c r="H107" s="43" t="str">
        <v>打开来源</v>
      </c>
    </row>
    <row r="108" ht="42" customHeight="1">
      <c r="A108" s="30" t="str">
        <v>宁波冠佩
备选</v>
      </c>
      <c r="B108" s="30" t="str">
        <v>想多走一段</v>
      </c>
      <c r="C108" s="44"/>
      <c r="D108" s="30"/>
      <c r="E108" s="30" t="str">
        <v>走起来怎么样</v>
      </c>
      <c r="F108" s="30" t="str">
        <v>路程长，上下坡也多，走到后半段会比较累。雨后下坡石阶容易滑，带够水和路餐，按大家的体力调整节奏。</v>
      </c>
      <c r="G108" s="30" t="str">
        <v>https://autumn-hikes-shanghai-2026.niansheng-01.chatgpt.site/#routes</v>
      </c>
      <c r="H108" s="40" t="str">
        <v>打开来源</v>
      </c>
    </row>
    <row r="109" ht="46" customHeight="1">
      <c r="A109" s="31" t="str">
        <v>宁波冠佩
备选</v>
      </c>
      <c r="B109" s="31" t="str">
        <v>想多走一段</v>
      </c>
      <c r="C109" s="45"/>
      <c r="D109" s="31"/>
      <c r="E109" s="31" t="str">
        <v>停车与取车</v>
      </c>
      <c r="F109" s="31" t="str">
        <v>先看金冠线路侧停车场，按现场合法划线和允许的位置停车。如果需要换到兴隆庙停车场，额外留15–20分钟走到起点。绕完环线回到村口取车。</v>
      </c>
      <c r="G109" s="31" t="str">
        <v>https://autumn-hikes-shanghai-2026.niansheng-01.chatgpt.site/#routes</v>
      </c>
      <c r="H109" s="43" t="str">
        <v>打开来源</v>
      </c>
    </row>
    <row r="110" ht="46" customHeight="1">
      <c r="A110" s="30" t="str">
        <v>宁波冠佩
备选</v>
      </c>
      <c r="B110" s="30" t="str">
        <v>想多走一段</v>
      </c>
      <c r="C110" s="44"/>
      <c r="D110" s="30"/>
      <c r="E110" s="30" t="str">
        <v>住哪里</v>
      </c>
      <c r="F110" s="30" t="str">
        <v>推荐住宁波三江口外滩书城亚朵酒店，有免费停车，到老外滩步行约11分钟。晚上吃完饭，沿江走到三江口看看夜景。</v>
      </c>
      <c r="G110" s="30" t="str">
        <v>https://autumn-hikes-shanghai-2026.niansheng-01.chatgpt.site/#routes</v>
      </c>
      <c r="H110" s="40" t="str">
        <v>打开来源</v>
      </c>
    </row>
    <row r="111" ht="46" customHeight="1">
      <c r="A111" s="31" t="str">
        <v>宁波冠佩
备选</v>
      </c>
      <c r="B111" s="31" t="str">
        <v>想多走一段</v>
      </c>
      <c r="C111" s="45"/>
      <c r="D111" s="31"/>
      <c r="E111" s="31" t="str">
        <v>吃点什么</v>
      </c>
      <c r="F111" s="31" t="str">
        <v>周六在老外滩一带吃晚饭，21:00前回酒店。周日06:30出发，早餐和路餐提前买好，下山后一起吃午饭。四餐预计每人220元。</v>
      </c>
      <c r="G111" s="31" t="str">
        <v>https://autumn-hikes-shanghai-2026.niansheng-01.chatgpt.site/#routes</v>
      </c>
      <c r="H111" s="43" t="str">
        <v>打开来源</v>
      </c>
    </row>
    <row r="112" ht="42" customHeight="1">
      <c r="A112" s="30" t="str">
        <v>宁波冠佩
备选</v>
      </c>
      <c r="B112" s="30" t="str">
        <v>想多走一段</v>
      </c>
      <c r="C112" s="44"/>
      <c r="D112" s="30"/>
      <c r="E112" s="30" t="str">
        <v>遇到坏天气</v>
      </c>
      <c r="F112" s="30" t="str">
        <v>如果下雨、打雷或山路关闭，就改逛宁波城区的室内场所，吃过午饭回上海。</v>
      </c>
      <c r="G112" s="30" t="str">
        <v>https://autumn-hikes-shanghai-2026.niansheng-01.chatgpt.site/#routes</v>
      </c>
      <c r="H112" s="40" t="str">
        <v>打开来源</v>
      </c>
    </row>
    <row r="113" ht="46" customHeight="1">
      <c r="A113" s="31" t="str">
        <v>宁波冠佩
备选</v>
      </c>
      <c r="B113" s="31" t="str">
        <v>想多走一段</v>
      </c>
      <c r="C113" s="45"/>
      <c r="D113" s="31"/>
      <c r="E113" s="31" t="str">
        <v>开车多久</v>
      </c>
      <c r="F113" s="31" t="str">
        <v>周日06:30从三江口酒店出发，开到冠佩并停好车留1小时45分钟。走完环线、吃过午饭就返沪，回程约4–6小时。</v>
      </c>
      <c r="G113" s="31" t="str">
        <v>https://autumn-hikes-shanghai-2026.niansheng-01.chatgpt.site/#routes</v>
      </c>
      <c r="H113" s="43" t="str">
        <v>打开来源</v>
      </c>
    </row>
    <row r="114" ht="42" customHeight="1">
      <c r="A114" s="30" t="str">
        <v>宁波冠佩
备选</v>
      </c>
      <c r="B114" s="30" t="str">
        <v>想多走一段</v>
      </c>
      <c r="C114" s="44"/>
      <c r="D114" s="30"/>
      <c r="E114" s="30" t="str">
        <v>路线细节</v>
      </c>
      <c r="F114" s="30" t="str">
        <v>金冠线路侧停车场距起点约27.5米直线，只停现场合法划线并允许的位置，收费和开放以现场为准。</v>
      </c>
      <c r="G114" s="30" t="str">
        <v>https://autumn-hikes-shanghai-2026.niansheng-01.chatgpt.site/#routes</v>
      </c>
      <c r="H114" s="40" t="str">
        <v>打开来源</v>
      </c>
    </row>
    <row r="115" ht="46" customHeight="1">
      <c r="A115" s="31" t="str">
        <v>宁波冠佩
备选</v>
      </c>
      <c r="B115" s="31" t="str">
        <v>想多走一段</v>
      </c>
      <c r="C115" s="45"/>
      <c r="D115" s="31"/>
      <c r="E115" s="31" t="str">
        <v>路线细节</v>
      </c>
      <c r="F115" s="31" t="str">
        <v>兴隆庙停车场在起点以东约671.6米直线处，可作备用，走到起点另留15–20分钟，实际道路现场确认。</v>
      </c>
      <c r="G115" s="31" t="str">
        <v>https://autumn-hikes-shanghai-2026.niansheng-01.chatgpt.site/#routes</v>
      </c>
      <c r="H115" s="43" t="str">
        <v>打开来源</v>
      </c>
    </row>
    <row r="116" ht="46" customHeight="1">
      <c r="A116" s="30" t="str">
        <v>宁波冠佩
备选</v>
      </c>
      <c r="B116" s="30" t="str">
        <v>想多走一段</v>
      </c>
      <c r="C116" s="44"/>
      <c r="D116" s="30"/>
      <c r="E116" s="30" t="str">
        <v>路线细节</v>
      </c>
      <c r="F116" s="30" t="str">
        <v>参考记录约4小时50分，四人带休息安排5.5–6.5小时。轨迹爬升和坐标有测量误差，地图与现场路牌一起看。</v>
      </c>
      <c r="G116" s="30" t="str">
        <v>https://autumn-hikes-shanghai-2026.niansheng-01.chatgpt.site/#routes</v>
      </c>
      <c r="H116" s="40" t="str">
        <v>打开来源</v>
      </c>
    </row>
    <row r="117" ht="42" customHeight="1">
      <c r="A117" s="31" t="str">
        <v>宁波冠佩
备选</v>
      </c>
      <c r="B117" s="31" t="str">
        <v>想多走一段</v>
      </c>
      <c r="C117" s="45"/>
      <c r="D117" s="31"/>
      <c r="E117" s="31" t="str">
        <v>路线细节</v>
      </c>
      <c r="F117" s="31" t="str">
        <v>酒店周末07:00开餐，周日06:30就出发，早餐提前准备。</v>
      </c>
      <c r="G117" s="31" t="str">
        <v>https://autumn-hikes-shanghai-2026.niansheng-01.chatgpt.site/#routes</v>
      </c>
      <c r="H117" s="43" t="str">
        <v>打开来源</v>
      </c>
    </row>
  </sheetData>
  <hyperlinks>
    <hyperlink ref="H6" r:id="rIdSourceLink1"/>
    <hyperlink ref="H7" r:id="rIdSourceLink2"/>
    <hyperlink ref="H8" r:id="rIdSourceLink3"/>
    <hyperlink ref="H9" r:id="rIdSourceLink4"/>
    <hyperlink ref="H10" r:id="rIdSourceLink5"/>
    <hyperlink ref="H11" r:id="rIdSourceLink6"/>
    <hyperlink ref="H12" r:id="rIdSourceLink7"/>
    <hyperlink ref="H13" r:id="rIdSourceLink8"/>
    <hyperlink ref="H14" r:id="rIdSourceLink9"/>
    <hyperlink ref="H15" r:id="rIdSourceLink10"/>
    <hyperlink ref="H16" r:id="rIdSourceLink11"/>
    <hyperlink ref="H17" r:id="rIdSourceLink12"/>
    <hyperlink ref="H18" r:id="rIdSourceLink13"/>
    <hyperlink ref="H19" r:id="rIdSourceLink14"/>
    <hyperlink ref="H20" r:id="rIdSourceLink15"/>
    <hyperlink ref="H21" r:id="rIdSourceLink16"/>
    <hyperlink ref="H22" r:id="rIdSourceLink17"/>
    <hyperlink ref="H23" r:id="rIdSourceLink18"/>
    <hyperlink ref="H24" r:id="rIdSourceLink19"/>
    <hyperlink ref="H25" r:id="rIdSourceLink20"/>
    <hyperlink ref="H26" r:id="rIdSourceLink21"/>
    <hyperlink ref="H27" r:id="rIdSourceLink22"/>
    <hyperlink ref="H28" r:id="rIdSourceLink23"/>
    <hyperlink ref="H29" r:id="rIdSourceLink24"/>
    <hyperlink ref="H30" r:id="rIdSourceLink25"/>
    <hyperlink ref="H31" r:id="rIdSourceLink26"/>
    <hyperlink ref="H32" r:id="rIdSourceLink27"/>
    <hyperlink ref="H33" r:id="rIdSourceLink28"/>
    <hyperlink ref="H34" r:id="rIdSourceLink29"/>
    <hyperlink ref="H35" r:id="rIdSourceLink30"/>
    <hyperlink ref="H36" r:id="rIdSourceLink31"/>
    <hyperlink ref="H37" r:id="rIdSourceLink32"/>
    <hyperlink ref="H38" r:id="rIdSourceLink33"/>
    <hyperlink ref="H39" r:id="rIdSourceLink34"/>
    <hyperlink ref="H40" r:id="rIdSourceLink35"/>
    <hyperlink ref="H41" r:id="rIdSourceLink36"/>
    <hyperlink ref="H42" r:id="rIdSourceLink37"/>
    <hyperlink ref="H43" r:id="rIdSourceLink38"/>
    <hyperlink ref="H44" r:id="rIdSourceLink39"/>
    <hyperlink ref="H45" r:id="rIdSourceLink40"/>
    <hyperlink ref="H46" r:id="rIdSourceLink41"/>
    <hyperlink ref="H47" r:id="rIdSourceLink42"/>
    <hyperlink ref="H48" r:id="rIdSourceLink43"/>
    <hyperlink ref="H49" r:id="rIdSourceLink44"/>
    <hyperlink ref="H50" r:id="rIdSourceLink45"/>
    <hyperlink ref="H51" r:id="rIdSourceLink46"/>
    <hyperlink ref="H52" r:id="rIdSourceLink47"/>
    <hyperlink ref="H53" r:id="rIdSourceLink48"/>
    <hyperlink ref="H54" r:id="rIdSourceLink49"/>
    <hyperlink ref="H55" r:id="rIdSourceLink50"/>
    <hyperlink ref="H56" r:id="rIdSourceLink51"/>
    <hyperlink ref="H57" r:id="rIdSourceLink52"/>
    <hyperlink ref="H58" r:id="rIdSourceLink53"/>
    <hyperlink ref="H59" r:id="rIdSourceLink54"/>
    <hyperlink ref="H60" r:id="rIdSourceLink55"/>
    <hyperlink ref="H61" r:id="rIdSourceLink56"/>
    <hyperlink ref="H62" r:id="rIdSourceLink57"/>
    <hyperlink ref="H63" r:id="rIdSourceLink58"/>
    <hyperlink ref="H64" r:id="rIdSourceLink59"/>
    <hyperlink ref="H65" r:id="rIdSourceLink60"/>
    <hyperlink ref="H66" r:id="rIdSourceLink61"/>
    <hyperlink ref="H67" r:id="rIdSourceLink62"/>
    <hyperlink ref="H68" r:id="rIdSourceLink63"/>
    <hyperlink ref="H69" r:id="rIdSourceLink64"/>
    <hyperlink ref="H70" r:id="rIdSourceLink65"/>
    <hyperlink ref="H71" r:id="rIdSourceLink66"/>
    <hyperlink ref="H72" r:id="rIdSourceLink67"/>
    <hyperlink ref="H73" r:id="rIdSourceLink68"/>
    <hyperlink ref="H74" r:id="rIdSourceLink69"/>
    <hyperlink ref="H75" r:id="rIdSourceLink70"/>
    <hyperlink ref="H76" r:id="rIdSourceLink71"/>
    <hyperlink ref="H77" r:id="rIdSourceLink72"/>
    <hyperlink ref="H78" r:id="rIdSourceLink73"/>
    <hyperlink ref="H79" r:id="rIdSourceLink74"/>
    <hyperlink ref="H80" r:id="rIdSourceLink75"/>
    <hyperlink ref="H81" r:id="rIdSourceLink76"/>
    <hyperlink ref="H82" r:id="rIdSourceLink77"/>
    <hyperlink ref="H83" r:id="rIdSourceLink78"/>
    <hyperlink ref="H84" r:id="rIdSourceLink79"/>
    <hyperlink ref="H85" r:id="rIdSourceLink80"/>
    <hyperlink ref="H86" r:id="rIdSourceLink81"/>
    <hyperlink ref="H87" r:id="rIdSourceLink82"/>
    <hyperlink ref="H88" r:id="rIdSourceLink83"/>
    <hyperlink ref="H89" r:id="rIdSourceLink84"/>
    <hyperlink ref="H90" r:id="rIdSourceLink85"/>
    <hyperlink ref="H91" r:id="rIdSourceLink86"/>
    <hyperlink ref="H92" r:id="rIdSourceLink87"/>
    <hyperlink ref="H93" r:id="rIdSourceLink88"/>
    <hyperlink ref="H94" r:id="rIdSourceLink89"/>
    <hyperlink ref="H95" r:id="rIdSourceLink90"/>
    <hyperlink ref="H96" r:id="rIdSourceLink91"/>
    <hyperlink ref="H97" r:id="rIdSourceLink92"/>
    <hyperlink ref="H98" r:id="rIdSourceLink93"/>
    <hyperlink ref="H99" r:id="rIdSourceLink94"/>
    <hyperlink ref="H100" r:id="rIdSourceLink95"/>
    <hyperlink ref="H101" r:id="rIdSourceLink96"/>
    <hyperlink ref="H102" r:id="rIdSourceLink97"/>
    <hyperlink ref="H103" r:id="rIdSourceLink98"/>
    <hyperlink ref="H104" r:id="rIdSourceLink99"/>
    <hyperlink ref="H105" r:id="rIdSourceLink100"/>
    <hyperlink ref="H106" r:id="rIdSourceLink101"/>
    <hyperlink ref="H107" r:id="rIdSourceLink102"/>
    <hyperlink ref="H108" r:id="rIdSourceLink103"/>
    <hyperlink ref="H109" r:id="rIdSourceLink104"/>
    <hyperlink ref="H110" r:id="rIdSourceLink105"/>
    <hyperlink ref="H111" r:id="rIdSourceLink106"/>
    <hyperlink ref="H112" r:id="rIdSourceLink107"/>
    <hyperlink ref="H113" r:id="rIdSourceLink108"/>
    <hyperlink ref="H114" r:id="rIdSourceLink109"/>
    <hyperlink ref="H115" r:id="rIdSourceLink110"/>
    <hyperlink ref="H116" r:id="rIdSourceLink111"/>
    <hyperlink ref="H117" r:id="rIdSourceLink112"/>
  </hyperlinks>
  <pageMargins left="0.7" right="0.7" top="0.75" bottom="0.75" header="0.3" footer="0.3"/>
  <tableParts count="1">
    <tablePart r:id="Rcb513fb4f37a4f69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254534"/>
  </sheetPr>
  <sheetViews>
    <sheetView showGridLines="0" workbookViewId="0"/>
  </sheetViews>
  <sheetFormatPr defaultRowHeight="15"/>
  <cols>
    <col min="1" max="1" width="29" hidden="0" customWidth="1"/>
    <col min="2" max="2" width="24" hidden="0" customWidth="1"/>
    <col min="3" max="3" width="24" hidden="0" customWidth="1"/>
    <col min="4" max="4" width="24" hidden="0" customWidth="1"/>
    <col min="5" max="5" width="24" hidden="0" customWidth="1"/>
    <col min="6" max="6" width="24" hidden="0" customWidth="1"/>
    <col min="7" max="7" width="24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3" t="str">
        <v>这个周末，大概花多少</v>
      </c>
      <c r="B2" s="2"/>
      <c r="C2" s="2"/>
      <c r="D2" s="2"/>
      <c r="E2" s="2"/>
      <c r="F2" s="2"/>
      <c r="G2" s="2"/>
    </row>
    <row r="3" ht="22" customHeight="1">
      <c r="A3" s="5" t="str">
        <v>2026年11月14–15日，首选栖霞坑。四人一车、两间双床住一晚，黄色格子可以改。</v>
      </c>
      <c r="B3" s="6"/>
      <c r="C3" s="6"/>
      <c r="D3" s="6"/>
      <c r="E3" s="6"/>
      <c r="F3" s="6"/>
      <c r="G3" s="6"/>
    </row>
    <row r="4" ht="22" customHeight="1">
      <c r="A4" s="2" t="str">
        <v>出行人数</v>
      </c>
      <c r="B4" s="8" t="n">
        <v>4</v>
      </c>
      <c r="C4" s="2" t="str">
        <v>住宿晚数</v>
      </c>
      <c r="D4" s="8" t="n">
        <v>1</v>
      </c>
      <c r="E4" s="2" t="str">
        <v>人均预算上限</v>
      </c>
      <c r="F4" s="8" t="n">
        <v>1000</v>
      </c>
      <c r="G4" s="2"/>
    </row>
    <row r="5" ht="22" customHeight="1">
      <c r="A5" s="2"/>
      <c r="B5" s="2"/>
      <c r="C5" s="2"/>
      <c r="D5" s="2"/>
      <c r="E5" s="2"/>
      <c r="F5" s="2"/>
      <c r="G5" s="2"/>
    </row>
    <row r="6" ht="48" customHeight="1">
      <c r="A6" s="12" t="str">
        <v>分项（人民币）</v>
      </c>
      <c r="B6" s="12" t="str">
        <v>宁波栖霞坑
本次首选</v>
      </c>
      <c r="C6" s="12" t="str">
        <v>绍兴会稽山
备选</v>
      </c>
      <c r="D6" s="12" t="str">
        <v>宁波韩岭古道
备选</v>
      </c>
      <c r="E6" s="12" t="str">
        <v>绍兴香炉峰
备选</v>
      </c>
      <c r="F6" s="12" t="str">
        <v>湖州霞幕山
备选</v>
      </c>
      <c r="G6" s="12" t="str">
        <v>宁波冠佩
备选</v>
      </c>
    </row>
    <row r="7" ht="22" customHeight="1">
      <c r="A7" s="2" t="str">
        <v>想看的风景</v>
      </c>
      <c r="B7" s="27" t="str">
        <v>古村与秋色</v>
      </c>
      <c r="C7" s="27" t="str">
        <v>山林与寺院</v>
      </c>
      <c r="D7" s="27" t="str">
        <v>湖边与古道</v>
      </c>
      <c r="E7" s="27" t="str">
        <v>古城与山寺</v>
      </c>
      <c r="F7" s="27" t="str">
        <v>茶园与山野</v>
      </c>
      <c r="G7" s="27" t="str">
        <v>想多走一段</v>
      </c>
    </row>
    <row r="8" ht="22" customHeight="1">
      <c r="A8" s="2" t="str">
        <v>全车交通</v>
      </c>
      <c r="B8" s="24" t="n">
        <v>900</v>
      </c>
      <c r="C8" s="24" t="n">
        <v>700</v>
      </c>
      <c r="D8" s="24" t="n">
        <v>650</v>
      </c>
      <c r="E8" s="24" t="n">
        <v>540</v>
      </c>
      <c r="F8" s="24" t="n">
        <v>560</v>
      </c>
      <c r="G8" s="24" t="n">
        <v>800</v>
      </c>
    </row>
    <row r="9" ht="22" customHeight="1">
      <c r="A9" s="2" t="str">
        <v>全车接驳</v>
      </c>
      <c r="B9" s="24" t="n">
        <v>0</v>
      </c>
      <c r="C9" s="24" t="n">
        <v>0</v>
      </c>
      <c r="D9" s="24" t="n">
        <v>80</v>
      </c>
      <c r="E9" s="24" t="n">
        <v>0</v>
      </c>
      <c r="F9" s="24" t="n">
        <v>0</v>
      </c>
      <c r="G9" s="24" t="n">
        <v>0</v>
      </c>
    </row>
    <row r="10" ht="22" customHeight="1">
      <c r="A10" s="2" t="str">
        <v>每间每晚房费</v>
      </c>
      <c r="B10" s="24" t="n">
        <v>600</v>
      </c>
      <c r="C10" s="24" t="n">
        <v>600</v>
      </c>
      <c r="D10" s="24" t="n">
        <v>600</v>
      </c>
      <c r="E10" s="24" t="n">
        <v>600</v>
      </c>
      <c r="F10" s="24" t="n">
        <v>600</v>
      </c>
      <c r="G10" s="24" t="n">
        <v>600</v>
      </c>
    </row>
    <row r="11" ht="22" customHeight="1">
      <c r="A11" s="2" t="str">
        <v>每人餐饮</v>
      </c>
      <c r="B11" s="24" t="n">
        <v>220</v>
      </c>
      <c r="C11" s="24" t="n">
        <v>220</v>
      </c>
      <c r="D11" s="24" t="n">
        <v>220</v>
      </c>
      <c r="E11" s="24" t="n">
        <v>220</v>
      </c>
      <c r="F11" s="24" t="n">
        <v>220</v>
      </c>
      <c r="G11" s="24" t="n">
        <v>220</v>
      </c>
    </row>
    <row r="12" ht="22" customHeight="1">
      <c r="A12" s="2" t="str">
        <v>每人门票</v>
      </c>
      <c r="B12" s="24" t="n">
        <v>0</v>
      </c>
      <c r="C12" s="24" t="n">
        <v>120</v>
      </c>
      <c r="D12" s="24" t="n">
        <v>0</v>
      </c>
      <c r="E12" s="24" t="n">
        <v>20</v>
      </c>
      <c r="F12" s="24" t="n">
        <v>0</v>
      </c>
      <c r="G12" s="24" t="n">
        <v>0</v>
      </c>
    </row>
    <row r="13" ht="22" customHeight="1">
      <c r="A13" s="2" t="str">
        <v>每人留点余量</v>
      </c>
      <c r="B13" s="24" t="n">
        <v>100</v>
      </c>
      <c r="C13" s="24" t="n">
        <v>100</v>
      </c>
      <c r="D13" s="24" t="n">
        <v>100</v>
      </c>
      <c r="E13" s="24" t="n">
        <v>100</v>
      </c>
      <c r="F13" s="24" t="n">
        <v>100</v>
      </c>
      <c r="G13" s="24" t="n">
        <v>100</v>
      </c>
    </row>
    <row r="14" ht="22" customHeight="1">
      <c r="A14" s="2"/>
      <c r="B14" s="23"/>
      <c r="C14" s="23"/>
      <c r="D14" s="23"/>
      <c r="E14" s="23"/>
      <c r="F14" s="23"/>
      <c r="G14" s="23"/>
    </row>
    <row r="15" ht="22" customHeight="1">
      <c r="A15" s="2" t="str">
        <v>房间数（每间2人）</v>
      </c>
      <c r="B15" s="23" t="n">
        <f>ROUNDUP($B$4/2,0)</f>
        <v>2</v>
      </c>
      <c r="C15" s="23" t="n">
        <f>ROUNDUP($B$4/2,0)</f>
        <v>2</v>
      </c>
      <c r="D15" s="23" t="n">
        <f>ROUNDUP($B$4/2,0)</f>
        <v>2</v>
      </c>
      <c r="E15" s="23" t="n">
        <f>ROUNDUP($B$4/2,0)</f>
        <v>2</v>
      </c>
      <c r="F15" s="23" t="n">
        <f>ROUNDUP($B$4/2,0)</f>
        <v>2</v>
      </c>
      <c r="G15" s="23" t="n">
        <f>ROUNDUP($B$4/2,0)</f>
        <v>2</v>
      </c>
    </row>
    <row r="16" ht="22" customHeight="1">
      <c r="A16" s="2" t="str">
        <v>大家的住宿费</v>
      </c>
      <c r="B16" s="25" t="n">
        <f>B10*B15*$D$4</f>
        <v>1200</v>
      </c>
      <c r="C16" s="25" t="n">
        <f>C10*C15*$D$4</f>
        <v>1200</v>
      </c>
      <c r="D16" s="25" t="n">
        <f>D10*D15*$D$4</f>
        <v>1200</v>
      </c>
      <c r="E16" s="25" t="n">
        <f>E10*E15*$D$4</f>
        <v>1200</v>
      </c>
      <c r="F16" s="25" t="n">
        <f>F10*F15*$D$4</f>
        <v>1200</v>
      </c>
      <c r="G16" s="25" t="n">
        <f>G10*G15*$D$4</f>
        <v>1200</v>
      </c>
    </row>
    <row r="17" ht="22" customHeight="1">
      <c r="A17" s="2" t="str">
        <v>每人交通及接驳</v>
      </c>
      <c r="B17" s="25" t="n">
        <f>SUM(B8:B9)/$B$4</f>
        <v>225</v>
      </c>
      <c r="C17" s="25" t="n">
        <f>SUM(C8:C9)/$B$4</f>
        <v>175</v>
      </c>
      <c r="D17" s="25" t="n">
        <f>SUM(D8:D9)/$B$4</f>
        <v>182.5</v>
      </c>
      <c r="E17" s="25" t="n">
        <f>SUM(E8:E9)/$B$4</f>
        <v>135</v>
      </c>
      <c r="F17" s="25" t="n">
        <f>SUM(F8:F9)/$B$4</f>
        <v>140</v>
      </c>
      <c r="G17" s="25" t="n">
        <f>SUM(G8:G9)/$B$4</f>
        <v>200</v>
      </c>
    </row>
    <row r="18" ht="22" customHeight="1">
      <c r="A18" s="2" t="str">
        <v>每人住宿</v>
      </c>
      <c r="B18" s="25" t="n">
        <f>B16/$B$4</f>
        <v>300</v>
      </c>
      <c r="C18" s="25" t="n">
        <f>C16/$B$4</f>
        <v>300</v>
      </c>
      <c r="D18" s="25" t="n">
        <f>D16/$B$4</f>
        <v>300</v>
      </c>
      <c r="E18" s="25" t="n">
        <f>E16/$B$4</f>
        <v>300</v>
      </c>
      <c r="F18" s="25" t="n">
        <f>F16/$B$4</f>
        <v>300</v>
      </c>
      <c r="G18" s="25" t="n">
        <f>G16/$B$4</f>
        <v>300</v>
      </c>
    </row>
    <row r="19" ht="22" customHeight="1">
      <c r="A19" s="2" t="str">
        <v>每人吃饭、门票和余量</v>
      </c>
      <c r="B19" s="25" t="n">
        <f>SUM(B11:B13)</f>
        <v>320</v>
      </c>
      <c r="C19" s="25" t="n">
        <f>SUM(C11:C13)</f>
        <v>440</v>
      </c>
      <c r="D19" s="25" t="n">
        <f>SUM(D11:D13)</f>
        <v>320</v>
      </c>
      <c r="E19" s="25" t="n">
        <f>SUM(E11:E13)</f>
        <v>340</v>
      </c>
      <c r="F19" s="25" t="n">
        <f>SUM(F11:F13)</f>
        <v>320</v>
      </c>
      <c r="G19" s="25" t="n">
        <f>SUM(G11:G13)</f>
        <v>320</v>
      </c>
    </row>
    <row r="20" ht="34" customHeight="1">
      <c r="A20" s="17" t="str">
        <v>每人合计（向上取整）</v>
      </c>
      <c r="B20" s="26" t="n">
        <f>ROUNDUP(SUM(B17:B19),0)</f>
        <v>845</v>
      </c>
      <c r="C20" s="26" t="n">
        <f>ROUNDUP(SUM(C17:C19),0)</f>
        <v>915</v>
      </c>
      <c r="D20" s="26" t="n">
        <f>ROUNDUP(SUM(D17:D19),0)</f>
        <v>803</v>
      </c>
      <c r="E20" s="26" t="n">
        <f>ROUNDUP(SUM(E17:E19),0)</f>
        <v>775</v>
      </c>
      <c r="F20" s="26" t="n">
        <f>ROUNDUP(SUM(F17:F19),0)</f>
        <v>760</v>
      </c>
      <c r="G20" s="26" t="n">
        <f>ROUNDUP(SUM(G17:G19),0)</f>
        <v>820</v>
      </c>
    </row>
    <row r="21" ht="22" customHeight="1">
      <c r="A21" s="2" t="str">
        <v>离预算上限还剩</v>
      </c>
      <c r="B21" s="25" t="n">
        <f>$F$4-B20</f>
        <v>155</v>
      </c>
      <c r="C21" s="25" t="n">
        <f>$F$4-C20</f>
        <v>85</v>
      </c>
      <c r="D21" s="25" t="n">
        <f>$F$4-D20</f>
        <v>197</v>
      </c>
      <c r="E21" s="25" t="n">
        <f>$F$4-E20</f>
        <v>225</v>
      </c>
      <c r="F21" s="25" t="n">
        <f>$F$4-F20</f>
        <v>240</v>
      </c>
      <c r="G21" s="25" t="n">
        <f>$F$4-G20</f>
        <v>180</v>
      </c>
    </row>
    <row r="22" ht="22" customHeight="1">
      <c r="A22" s="2" t="str">
        <v>大家一共（未取整）</v>
      </c>
      <c r="B22" s="25" t="n">
        <f>SUM(B8:B9)+B16+B19*$B$4</f>
        <v>3380</v>
      </c>
      <c r="C22" s="25" t="n">
        <f>SUM(C8:C9)+C16+C19*$B$4</f>
        <v>3660</v>
      </c>
      <c r="D22" s="25" t="n">
        <f>SUM(D8:D9)+D16+D19*$B$4</f>
        <v>3210</v>
      </c>
      <c r="E22" s="25" t="n">
        <f>SUM(E8:E9)+E16+E19*$B$4</f>
        <v>3100</v>
      </c>
      <c r="F22" s="25" t="n">
        <f>SUM(F8:F9)+F16+F19*$B$4</f>
        <v>3040</v>
      </c>
      <c r="G22" s="25" t="n">
        <f>SUM(G8:G9)+G16+G19*$B$4</f>
        <v>3280</v>
      </c>
    </row>
    <row r="23" ht="22" customHeight="1">
      <c r="A23" s="2"/>
      <c r="B23" s="2"/>
      <c r="C23" s="2"/>
      <c r="D23" s="2"/>
      <c r="E23" s="2"/>
      <c r="F23" s="2"/>
      <c r="G23" s="2"/>
    </row>
    <row r="24" ht="22" customHeight="1">
      <c r="A24" s="19" t="str">
        <v>晚上住这里</v>
      </c>
      <c r="B24" s="2"/>
      <c r="C24" s="2"/>
      <c r="D24" s="2"/>
      <c r="E24" s="2"/>
      <c r="F24" s="2"/>
      <c r="G24" s="2"/>
    </row>
    <row r="25" ht="68" customHeight="1">
      <c r="A25" s="2" t="str">
        <v>宁波（本次首选）</v>
      </c>
      <c r="B25" s="20" t="str">
        <v>宁波三江口外滩书城亚朵酒店</v>
      </c>
      <c r="C25" s="2"/>
      <c r="D25" s="21" t="str">
        <v>看看这家酒店</v>
      </c>
      <c r="E25" s="20" t="str">
        <v>到老外滩步行约760米、11分钟，酒店有免费停车。</v>
      </c>
      <c r="F25" s="2"/>
      <c r="G25" s="2"/>
    </row>
    <row r="26" ht="68" customHeight="1">
      <c r="A26" s="2" t="str">
        <v>绍兴（备选）</v>
      </c>
      <c r="B26" s="20" t="str">
        <v>绍兴鲁迅故里大悦城亚朵酒店</v>
      </c>
      <c r="C26" s="2"/>
      <c r="D26" s="21" t="str">
        <v>看看这家酒店</v>
      </c>
      <c r="E26" s="20" t="str">
        <v>到仓桥直街步行约220米、4分钟，晚上逛老街方便。</v>
      </c>
      <c r="F26" s="2"/>
      <c r="G26" s="2"/>
    </row>
    <row r="27" ht="68" customHeight="1">
      <c r="A27" s="2" t="str">
        <v>湖州（备选）</v>
      </c>
      <c r="B27" s="20" t="str">
        <v>湖州东吴银泰城南街亚朵酒店</v>
      </c>
      <c r="C27" s="2"/>
      <c r="D27" s="21" t="str">
        <v>看看这家酒店</v>
      </c>
      <c r="E27" s="20" t="str">
        <v>地址在加利广场南街850-1号，晚上可以去衣裳街吃饭，再逛逛小西街。</v>
      </c>
      <c r="F27" s="2"/>
      <c r="G27" s="2"/>
    </row>
    <row r="28" ht="22" customHeight="1">
      <c r="A28" s="2"/>
      <c r="B28" s="2"/>
      <c r="C28" s="2"/>
      <c r="D28" s="2"/>
      <c r="E28" s="2"/>
      <c r="F28" s="2"/>
      <c r="G28" s="2"/>
    </row>
    <row r="29" ht="22" customHeight="1">
      <c r="A29" s="22" t="str">
        <v>房费先按每间600元留，订房时再看当天价格和双床房量。</v>
      </c>
      <c r="B29" s="22"/>
      <c r="C29" s="22"/>
      <c r="D29" s="22"/>
      <c r="E29" s="22"/>
      <c r="F29" s="22"/>
      <c r="G29" s="22"/>
    </row>
    <row r="30" ht="22" customHeight="1">
      <c r="A30" s="22" t="str">
        <v>人数有变，改上面的黄色格子就行。三人按两间房算。</v>
      </c>
      <c r="B30" s="22"/>
      <c r="C30" s="22"/>
      <c r="D30" s="22"/>
      <c r="E30" s="22"/>
      <c r="F30" s="22"/>
      <c r="G30" s="22"/>
    </row>
    <row r="31" ht="22" customHeight="1">
      <c r="A31" s="22" t="str">
        <v>交通已算上油费、过路费和停车，金额按人民币计算。</v>
      </c>
      <c r="B31" s="22"/>
      <c r="C31" s="22"/>
      <c r="D31" s="22"/>
      <c r="E31" s="22"/>
      <c r="F31" s="22"/>
      <c r="G31" s="22"/>
    </row>
    <row r="32" ht="22" customHeight="1">
      <c r="A32" s="2"/>
      <c r="B32" s="2"/>
      <c r="C32" s="2"/>
      <c r="D32" s="2"/>
      <c r="E32" s="2"/>
      <c r="F32" s="2"/>
      <c r="G32" s="2"/>
    </row>
    <row r="33" ht="22" customHeight="1">
      <c r="A33" s="2"/>
      <c r="B33" s="2"/>
      <c r="C33" s="2"/>
      <c r="D33" s="2"/>
      <c r="E33" s="2"/>
      <c r="F33" s="2"/>
      <c r="G33" s="2"/>
    </row>
  </sheetData>
  <conditionalFormatting sqref="B21:G21">
    <cfRule type="cellIs" dxfId="0" priority="1" operator="lessThan">
      <formula>0</formula>
    </cfRule>
  </conditionalFormatting>
  <dataValidations count="3">
    <dataValidation type="list" sqref="B4">
      <formula1>"2,3,4"</formula1>
    </dataValidation>
    <dataValidation type="whole" operator="between" sqref="D4">
      <formula1>1</formula1>
      <formula2>7</formula2>
    </dataValidation>
    <dataValidation type="decimal" operator="greaterThanOrEqual" sqref="B8:G13">
      <formula1>0</formula1>
    </dataValidation>
  </dataValidations>
  <hyperlinks>
    <hyperlink ref="D25" r:id="rIdSourceLink1"/>
    <hyperlink ref="D26" r:id="rIdSourceLink2"/>
    <hyperlink ref="D27" r:id="rIdSourceLink3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254534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6" hidden="0" customWidth="1"/>
    <col min="2" max="2" width="16" hidden="0" customWidth="1"/>
    <col min="3" max="3" width="28" hidden="0" customWidth="1"/>
    <col min="4" max="4" width="18" hidden="0" customWidth="1"/>
    <col min="5" max="5" width="26" hidden="0" customWidth="1"/>
    <col min="6" max="6" width="54" hidden="0" customWidth="1"/>
    <col min="7" max="7" width="18" hidden="0" customWidth="1"/>
    <col min="8" max="8" width="18" hidden="0" customWidth="1"/>
    <col min="9" max="9" width="16" hidden="0" customWidth="1"/>
    <col min="10" max="10" width="14" hidden="0" customWidth="1"/>
    <col min="11" max="11" width="14" hidden="0" customWidth="1"/>
    <col min="12" max="12" width="14" hidden="0" customWidth="1"/>
    <col min="13" max="13" width="14" hidden="0" customWidth="1"/>
    <col min="14" max="14" width="35" hidden="0" customWidth="1"/>
    <col min="15" max="15" width="25" hidden="0" customWidth="1"/>
    <col min="16" max="16" width="80" hidden="0" customWidth="1"/>
    <col min="17" max="17" width="48" hidden="0" customWidth="1"/>
    <col min="18" max="18" width="65" hidden="0" customWidth="1"/>
    <col min="19" max="19" width="68" hidden="0" customWidth="1"/>
    <col min="20" max="20" width="64" hidden="0" customWidth="1"/>
    <col min="21" max="21" width="14" hidden="0" customWidth="1"/>
  </cols>
  <sheetData>
    <row r="1" ht="22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ht="30" customHeight="1">
      <c r="A2" s="3" t="str">
        <v>资料和原帖都在这里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ht="22" customHeight="1">
      <c r="A3" s="5" t="str">
        <v>日期和热度保留采集时的信息，空白表示原页面未显示。不同走法在核实状态里分开说明。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ht="22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</row>
    <row r="5" ht="34" customHeight="1">
      <c r="A5" s="12" t="str">
        <v>编号</v>
      </c>
      <c r="B5" s="12" t="str">
        <v>批次</v>
      </c>
      <c r="C5" s="12" t="str">
        <v>关联路线</v>
      </c>
      <c r="D5" s="12" t="str">
        <v>平台／类型</v>
      </c>
      <c r="E5" s="12" t="str">
        <v>作者／发布者</v>
      </c>
      <c r="F5" s="12" t="str">
        <v>标题</v>
      </c>
      <c r="G5" s="12" t="str">
        <v>发布日期</v>
      </c>
      <c r="H5" s="12" t="str">
        <v>实走日期</v>
      </c>
      <c r="I5" s="12" t="str">
        <v>采集日期</v>
      </c>
      <c r="J5" s="12" t="str">
        <v>可见播放</v>
      </c>
      <c r="K5" s="12" t="str">
        <v>可见点赞</v>
      </c>
      <c r="L5" s="12" t="str">
        <v>可见收藏</v>
      </c>
      <c r="M5" s="12" t="str">
        <v>可见评论</v>
      </c>
      <c r="N5" s="12" t="str">
        <v>起点</v>
      </c>
      <c r="O5" s="12" t="str">
        <v>作者时长</v>
      </c>
      <c r="P5" s="12" t="str">
        <v>主要内容</v>
      </c>
      <c r="Q5" s="12" t="str">
        <v>优点</v>
      </c>
      <c r="R5" s="12" t="str">
        <v>不足</v>
      </c>
      <c r="S5" s="12" t="str">
        <v>核实状态</v>
      </c>
      <c r="T5" s="12" t="str">
        <v>原始网址</v>
      </c>
      <c r="U5" s="12" t="str">
        <v>链接</v>
      </c>
    </row>
    <row r="6" ht="68" customHeight="1">
      <c r="A6" s="30" t="str">
        <v>N01</v>
      </c>
      <c r="B6" s="30" t="str">
        <v>路线参考</v>
      </c>
      <c r="C6" s="30" t="str">
        <v>绍兴会稽山</v>
      </c>
      <c r="D6" s="30" t="str">
        <v>小红书</v>
      </c>
      <c r="E6" s="30" t="str">
        <v>柯桥文旅</v>
      </c>
      <c r="F6" s="30" t="str">
        <v>收好！绍兴柯桥6条秋冬徒步线路合集①</v>
      </c>
      <c r="G6" s="44" t="d">
        <v>2026-10-19T00:00:00.000Z</v>
      </c>
      <c r="H6" s="44"/>
      <c r="I6" s="44" t="d">
        <v>2026-11-06T00:00:00.000Z</v>
      </c>
      <c r="J6" s="34"/>
      <c r="K6" s="34" t="n">
        <v>155</v>
      </c>
      <c r="L6" s="34" t="n">
        <v>268</v>
      </c>
      <c r="M6" s="34" t="n">
        <v>9</v>
      </c>
      <c r="N6" s="30" t="str">
        <v>大香林休闲公园停车场</v>
      </c>
      <c r="O6" s="30"/>
      <c r="P6" s="30" t="str">
        <v>大香林游步道约9公里、爬升400米。公园停车场经登山台阶、龙华寺停车场、兜率天宫、宝林禅寺及下山步道回停车场。桂花观赏期为10月。</v>
      </c>
      <c r="Q6" s="30" t="str">
        <v>提供路线节点和停车候选</v>
      </c>
      <c r="R6" s="30" t="str">
        <v>收费参观边界、当天开放待核实</v>
      </c>
      <c r="S6" s="30" t="str">
        <v>其他走法，地区及步道观察参考</v>
      </c>
      <c r="T6" s="30" t="str">
        <v>https://www.xiaohongshu.com/explore/6ad5fb190000000031001e80</v>
      </c>
      <c r="U6" s="40" t="str">
        <v>打开来源</v>
      </c>
    </row>
    <row r="7" ht="68" customHeight="1">
      <c r="A7" s="31" t="str">
        <v>N02</v>
      </c>
      <c r="B7" s="31" t="str">
        <v>路线参考</v>
      </c>
      <c r="C7" s="31" t="str">
        <v>绍兴会稽山</v>
      </c>
      <c r="D7" s="31" t="str">
        <v>小红书</v>
      </c>
      <c r="E7" s="31" t="str">
        <v>婷婷是牛牛妈</v>
      </c>
      <c r="F7" s="31" t="str">
        <v>绍兴秋日绝美：大香林9km赏桂环线,小娃也ok</v>
      </c>
      <c r="G7" s="45" t="d">
        <v>2026-10-13T00:00:00.000Z</v>
      </c>
      <c r="H7" s="45"/>
      <c r="I7" s="45" t="d">
        <v>2026-11-06T00:00:00.000Z</v>
      </c>
      <c r="J7" s="35"/>
      <c r="K7" s="35" t="n">
        <v>48</v>
      </c>
      <c r="L7" s="35" t="n">
        <v>83</v>
      </c>
      <c r="M7" s="35" t="n">
        <v>8</v>
      </c>
      <c r="N7" s="31" t="str">
        <v>大香林休闲公园停车场一带</v>
      </c>
      <c r="O7" s="31" t="str">
        <v>3小时行走，约4小时含拍照休息（作者）</v>
      </c>
      <c r="P7" s="31" t="str">
        <v>作者记录8.88公里、400米以上，行走3小时，拍照休息约4小时。前段台阶多。评论对入口检票的反馈不同。</v>
      </c>
      <c r="Q7" s="31" t="str">
        <v>林荫石阶、山林与寺院建筑</v>
      </c>
      <c r="R7" s="31" t="str">
        <v>作者所述外围免费经验与收费参观区域须分别核对</v>
      </c>
      <c r="S7" s="31" t="str">
        <v>其他走法，地区及步道观察参考</v>
      </c>
      <c r="T7" s="31" t="str">
        <v>https://www.xiaohongshu.com/explore/6ace0b59000000001a0301c9</v>
      </c>
      <c r="U7" s="43" t="str">
        <v>打开来源</v>
      </c>
    </row>
    <row r="8" ht="68" customHeight="1">
      <c r="A8" s="30" t="str">
        <v>N03</v>
      </c>
      <c r="B8" s="30" t="str">
        <v>路线参考</v>
      </c>
      <c r="C8" s="30" t="str">
        <v>绍兴会稽山</v>
      </c>
      <c r="D8" s="30" t="str">
        <v>B站</v>
      </c>
      <c r="E8" s="30" t="str">
        <v>账号已注销</v>
      </c>
      <c r="F8" s="30" t="str">
        <v>大香林徒步12公里历史实走（内容概述）</v>
      </c>
      <c r="G8" s="44" t="d">
        <v>2023-03-17T00:00:00.000Z</v>
      </c>
      <c r="H8" s="44"/>
      <c r="I8" s="44" t="d">
        <v>2026-11-06T00:00:00.000Z</v>
      </c>
      <c r="J8" s="34" t="n">
        <v>6723</v>
      </c>
      <c r="K8" s="34" t="n">
        <v>93</v>
      </c>
      <c r="L8" s="34"/>
      <c r="M8" s="34"/>
      <c r="N8" s="30"/>
      <c r="O8" s="30"/>
      <c r="P8" s="30" t="str">
        <v>历史视频记录约12公里版本，描述的免票期限截至2023年3月31日。</v>
      </c>
      <c r="Q8" s="30" t="str">
        <v>补充历史徒步体验</v>
      </c>
      <c r="R8" s="30" t="str">
        <v>路线长度不同，免票期限已过</v>
      </c>
      <c r="S8" s="30" t="str">
        <v>其他走法，地区及步道观察参考</v>
      </c>
      <c r="T8" s="30" t="str">
        <v>https://www.bilibili.com/video/BV1BL411R7wc/</v>
      </c>
      <c r="U8" s="40" t="str">
        <v>打开来源</v>
      </c>
    </row>
    <row r="9" ht="68" customHeight="1">
      <c r="A9" s="31" t="str">
        <v>N04</v>
      </c>
      <c r="B9" s="31" t="str">
        <v>路线参考</v>
      </c>
      <c r="C9" s="31" t="str">
        <v>宁波栖霞坑</v>
      </c>
      <c r="D9" s="31" t="str">
        <v>小红书</v>
      </c>
      <c r="E9" s="31" t="str">
        <v>yoyo1717</v>
      </c>
      <c r="F9" s="31" t="str">
        <v>2026.11.1四明山秋韵🍁栖霞坑→壶潭</v>
      </c>
      <c r="G9" s="45" t="str">
        <v>页面显示2天前（11月6日采集）</v>
      </c>
      <c r="H9" s="45" t="d">
        <v>2026-11-01T00:00:00.000Z</v>
      </c>
      <c r="I9" s="45" t="d">
        <v>2026-11-06T00:00:00.000Z</v>
      </c>
      <c r="J9" s="35"/>
      <c r="K9" s="35" t="n">
        <v>19</v>
      </c>
      <c r="L9" s="35" t="n">
        <v>25</v>
      </c>
      <c r="M9" s="35" t="n">
        <v>3</v>
      </c>
      <c r="N9" s="31" t="str">
        <v>栖霞坑村</v>
      </c>
      <c r="O9" s="31"/>
      <c r="P9" s="31" t="str">
        <v>作者记录单程9.5公里、爬升580米，栖霞坑村经黄金古道至壶潭村。11月1日金钱松尚未大黄，中下旬更佳为作者预测。</v>
      </c>
      <c r="Q9" s="31" t="str">
        <v>古村、石阶、古枫和金钱松</v>
      </c>
      <c r="R9" s="31" t="str">
        <v>保留单程作者参数供对照，当前行程采用用户提供环线。</v>
      </c>
      <c r="S9" s="31" t="str">
        <v>其他走法，停车或地区观察参考</v>
      </c>
      <c r="T9" s="31" t="str">
        <v>https://www.xiaohongshu.com/explore/6aea9b9a000000001a0283eb</v>
      </c>
      <c r="U9" s="43" t="str">
        <v>打开来源</v>
      </c>
    </row>
    <row r="10" ht="68" customHeight="1">
      <c r="A10" s="30" t="str">
        <v>N05</v>
      </c>
      <c r="B10" s="30" t="str">
        <v>路线参考</v>
      </c>
      <c r="C10" s="30" t="str">
        <v>宁波栖霞坑</v>
      </c>
      <c r="D10" s="30" t="str">
        <v>小红书</v>
      </c>
      <c r="E10" s="30" t="str">
        <v>清风</v>
      </c>
      <c r="F10" s="30" t="str">
        <v>宁波栖霞坑古道穿越，黄金古道还早两周</v>
      </c>
      <c r="G10" s="44" t="str">
        <v>页面显示4天前（11月6日采集）</v>
      </c>
      <c r="H10" s="44" t="d">
        <v>2026-11-01T00:00:00.000Z</v>
      </c>
      <c r="I10" s="44" t="d">
        <v>2026-11-06T00:00:00.000Z</v>
      </c>
      <c r="J10" s="34"/>
      <c r="K10" s="34" t="n">
        <v>3</v>
      </c>
      <c r="L10" s="34" t="n">
        <v>3</v>
      </c>
      <c r="M10" s="34"/>
      <c r="N10" s="30"/>
      <c r="O10" s="30"/>
      <c r="P10" s="30" t="str">
        <v>11月1日实走观察金钱松仍绿、红枫已红。“还早两周”是作者预测。</v>
      </c>
      <c r="Q10" s="30" t="str">
        <v>提供同期秋色观察</v>
      </c>
      <c r="R10" s="30" t="str">
        <v>不能保证11月15日颜色</v>
      </c>
      <c r="S10" s="30" t="str">
        <v>其他走法，停车或地区观察参考</v>
      </c>
      <c r="T10" s="30" t="str">
        <v>https://www.xiaohongshu.com/explore/6ae74855000000001200d486</v>
      </c>
      <c r="U10" s="40" t="str">
        <v>打开来源</v>
      </c>
    </row>
    <row r="11" ht="68" customHeight="1">
      <c r="A11" s="31" t="str">
        <v>N06</v>
      </c>
      <c r="B11" s="31" t="str">
        <v>路线参考</v>
      </c>
      <c r="C11" s="31" t="str">
        <v>宁波栖霞坑</v>
      </c>
      <c r="D11" s="31" t="str">
        <v>小红书</v>
      </c>
      <c r="E11" s="31" t="str">
        <v>禾暖嘉穗</v>
      </c>
      <c r="F11" s="31" t="str">
        <v>宁波每周一山〡溪口栖霞坑古道小环线</v>
      </c>
      <c r="G11" s="45" t="str">
        <v>页面显示4天前（11月6日采集）</v>
      </c>
      <c r="H11" s="45"/>
      <c r="I11" s="45" t="d">
        <v>2026-11-06T00:00:00.000Z</v>
      </c>
      <c r="J11" s="35"/>
      <c r="K11" s="35" t="n">
        <v>9</v>
      </c>
      <c r="L11" s="35" t="n">
        <v>4</v>
      </c>
      <c r="M11" s="35" t="n">
        <v>1</v>
      </c>
      <c r="N11" s="31"/>
      <c r="O11" s="31" t="str">
        <v>2.5小时（作者评论）</v>
      </c>
      <c r="P11" s="31" t="str">
        <v>本轮重读可见9赞、4收藏、1评论。作者称进村停车统一20元，人车多但仍找到位置。另行走的小环线评论补充2.5小时、全程老石阶，本人GPS丢失，图3借用他人轨迹图。</v>
      </c>
      <c r="Q11" s="31" t="str">
        <v>提供近期停车和石阶体验</v>
      </c>
      <c r="R11" s="31" t="str">
        <v>该小环线里程和节点未完整取得，作停车与石阶体验参考。</v>
      </c>
      <c r="S11" s="31" t="str">
        <v>其他走法，停车或地区观察参考</v>
      </c>
      <c r="T11" s="31" t="str">
        <v>https://www.xiaohongshu.com/explore/6ae743ef000000000e00c666</v>
      </c>
      <c r="U11" s="43" t="str">
        <v>打开来源</v>
      </c>
    </row>
    <row r="12" ht="68" customHeight="1">
      <c r="A12" s="30" t="str">
        <v>N07</v>
      </c>
      <c r="B12" s="30" t="str">
        <v>路线参考</v>
      </c>
      <c r="C12" s="30" t="str">
        <v>宁波栖霞坑</v>
      </c>
      <c r="D12" s="30" t="str">
        <v>小红书</v>
      </c>
      <c r="E12" s="30" t="str">
        <v>山谱（山野路书）</v>
      </c>
      <c r="F12" s="30" t="str">
        <v>栖霞坑（9~14km）：秋赏金钱松黄金大道</v>
      </c>
      <c r="G12" s="44" t="d">
        <v>2026-10-27T00:00:00.000Z</v>
      </c>
      <c r="H12" s="44"/>
      <c r="I12" s="44" t="d">
        <v>2026-11-06T00:00:00.000Z</v>
      </c>
      <c r="J12" s="34"/>
      <c r="K12" s="34" t="n">
        <v>19</v>
      </c>
      <c r="L12" s="34" t="n">
        <v>32</v>
      </c>
      <c r="M12" s="34" t="n">
        <v>5</v>
      </c>
      <c r="N12" s="30"/>
      <c r="O12" s="30" t="str">
        <v>4小时8分（攻略标注）</v>
      </c>
      <c r="P12" s="30" t="str">
        <v>9.269公里线标4小时8分，后半段为陡峭土路、大落差，另有2公里无信号段。正文顺时针与逆时针建议冲突，作者评论称近两周无实况。</v>
      </c>
      <c r="Q12" s="30" t="str">
        <v>提供不同轨迹差异</v>
      </c>
      <c r="R12" s="30" t="str">
        <v>难度与成熟步道要求不符，方向描述矛盾</v>
      </c>
      <c r="S12" s="30" t="str">
        <v>排除该9.269公里环线</v>
      </c>
      <c r="T12" s="30" t="str">
        <v>https://www.xiaohongshu.com/explore/6ae06c92000000003402612e</v>
      </c>
      <c r="U12" s="40" t="str">
        <v>打开来源</v>
      </c>
    </row>
    <row r="13" ht="68" customHeight="1">
      <c r="A13" s="31" t="str">
        <v>N08</v>
      </c>
      <c r="B13" s="31" t="str">
        <v>路线参考</v>
      </c>
      <c r="C13" s="31" t="str">
        <v>宁波栖霞坑</v>
      </c>
      <c r="D13" s="31" t="str">
        <v>两步路</v>
      </c>
      <c r="E13" s="31" t="str">
        <v>肖山123</v>
      </c>
      <c r="F13" s="31" t="str">
        <v>572至壶潭、黄金古道至栖霞坑、571返银凤广场历史记录（内容概述）</v>
      </c>
      <c r="G13" s="45" t="d">
        <v>2021-12-02T00:00:00.000Z</v>
      </c>
      <c r="H13" s="45"/>
      <c r="I13" s="45" t="d">
        <v>2026-11-06T00:00:00.000Z</v>
      </c>
      <c r="J13" s="35" t="n">
        <v>708</v>
      </c>
      <c r="K13" s="35"/>
      <c r="L13" s="35"/>
      <c r="M13" s="35" t="n">
        <v>0</v>
      </c>
      <c r="N13" s="31" t="str">
        <v>壶潭村</v>
      </c>
      <c r="O13" s="31" t="str">
        <v>约3小时（作者）</v>
      </c>
      <c r="P13" s="31" t="str">
        <v>作者乘572至壶潭，经过唐田、黄金古道至栖霞坑，约11.9公里、09:50–12:50，13:35乘571返回。</v>
      </c>
      <c r="Q13" s="31" t="str">
        <v>说明曾有公交穿越方式</v>
      </c>
      <c r="R13" s="31" t="str">
        <v>2026班次与一辆车返车交通尚未确认，路线方向和距离不同</v>
      </c>
      <c r="S13" s="31" t="str">
        <v>其他走法，停车或地区观察参考</v>
      </c>
      <c r="T13" s="31" t="str">
        <v>https://www.2bulu.com/mc/community/detail?id=74152523</v>
      </c>
      <c r="U13" s="43" t="str">
        <v>打开来源</v>
      </c>
    </row>
    <row r="14" ht="68" customHeight="1">
      <c r="A14" s="30" t="str">
        <v>N09</v>
      </c>
      <c r="B14" s="30" t="str">
        <v>路线参考</v>
      </c>
      <c r="C14" s="30" t="str">
        <v>宁波冠佩</v>
      </c>
      <c r="D14" s="30" t="str">
        <v>小红书</v>
      </c>
      <c r="E14" s="30" t="str">
        <v>橙子喵喵</v>
      </c>
      <c r="F14" s="30" t="str">
        <v>宁波徒步｜余姚千年古镇冠佩村8km路线🍃</v>
      </c>
      <c r="G14" s="44" t="d">
        <v>2026-03-21T00:00:00.000Z</v>
      </c>
      <c r="H14" s="44"/>
      <c r="I14" s="44" t="d">
        <v>2026-11-06T00:00:00.000Z</v>
      </c>
      <c r="J14" s="34"/>
      <c r="K14" s="34" t="n">
        <v>40</v>
      </c>
      <c r="L14" s="34" t="n">
        <v>104</v>
      </c>
      <c r="M14" s="34" t="n">
        <v>12</v>
      </c>
      <c r="N14" s="30" t="str">
        <v>外冠佩公交站一带</v>
      </c>
      <c r="O14" s="30" t="str">
        <v>3–4小时（作者）</v>
      </c>
      <c r="P14" s="30" t="str">
        <v>外冠佩—茭湖—上王岗—冠佩闭环，约8公里、爬升485米、3–4小时。石阶石路为主，村间有水泥和柏油路，公厕及少量小店。</v>
      </c>
      <c r="Q14" s="30" t="str">
        <v>闭环取车方便，古村与林荫古道</v>
      </c>
      <c r="R14" s="30" t="str">
        <v>前段爬升，雨后下坡石阶滑</v>
      </c>
      <c r="S14" s="30" t="str">
        <v>其他走法，停车或地区观察参考</v>
      </c>
      <c r="T14" s="30" t="str">
        <v>https://www.xiaohongshu.com/explore/69be58cf000000001b000c13</v>
      </c>
      <c r="U14" s="40" t="str">
        <v>打开来源</v>
      </c>
    </row>
    <row r="15" ht="68" customHeight="1">
      <c r="A15" s="31" t="str">
        <v>N10</v>
      </c>
      <c r="B15" s="31" t="str">
        <v>路线参考</v>
      </c>
      <c r="C15" s="31" t="str">
        <v>宁波冠佩</v>
      </c>
      <c r="D15" s="31" t="str">
        <v>小红书</v>
      </c>
      <c r="E15" s="31" t="str">
        <v>林十七</v>
      </c>
      <c r="F15" s="31" t="str">
        <v>余姚冠佩➕上王岗➕茭湖古道</v>
      </c>
      <c r="G15" s="45" t="str">
        <v>2026-10-17（编辑）</v>
      </c>
      <c r="H15" s="45"/>
      <c r="I15" s="45" t="d">
        <v>2026-11-06T00:00:00.000Z</v>
      </c>
      <c r="J15" s="35"/>
      <c r="K15" s="35"/>
      <c r="L15" s="35" t="n">
        <v>2</v>
      </c>
      <c r="M15" s="35" t="n">
        <v>3</v>
      </c>
      <c r="N15" s="31"/>
      <c r="O15" s="31"/>
      <c r="P15" s="31" t="str">
        <v>导航冠佩千年古村金冠村，作者称停车位多且免费、路线清晰、沿途干净，前段爬升多。10月19日评论提供两步路45925484。</v>
      </c>
      <c r="Q15" s="31" t="str">
        <v>近期通行和停车体验</v>
      </c>
      <c r="R15" s="31" t="str">
        <v>未写里程与爬升，轨迹号对应另一记录，作停车及地区观察参考。</v>
      </c>
      <c r="S15" s="31" t="str">
        <v>其他走法，停车或地区观察参考</v>
      </c>
      <c r="T15" s="31" t="str">
        <v>https://www.xiaohongshu.com/explore/6ad32188000000001500c7d3</v>
      </c>
      <c r="U15" s="43" t="str">
        <v>打开来源</v>
      </c>
    </row>
    <row r="16" ht="68" customHeight="1">
      <c r="A16" s="30" t="str">
        <v>N11</v>
      </c>
      <c r="B16" s="30" t="str">
        <v>路线参考</v>
      </c>
      <c r="C16" s="30" t="str">
        <v>宁波冠佩</v>
      </c>
      <c r="D16" s="30" t="str">
        <v>小红书</v>
      </c>
      <c r="E16" s="30" t="str">
        <v>Paddy</v>
      </c>
      <c r="F16" s="30" t="str">
        <v>每周一山之茭湖古道</v>
      </c>
      <c r="G16" s="44" t="d">
        <v>2026-10-06T00:00:00.000Z</v>
      </c>
      <c r="H16" s="44" t="d">
        <v>2026-10-05T00:00:00.000Z</v>
      </c>
      <c r="I16" s="44" t="d">
        <v>2026-11-06T00:00:00.000Z</v>
      </c>
      <c r="J16" s="34"/>
      <c r="K16" s="34" t="n">
        <v>1</v>
      </c>
      <c r="L16" s="34" t="n">
        <v>5</v>
      </c>
      <c r="M16" s="34" t="n">
        <v>0</v>
      </c>
      <c r="N16" s="30" t="str">
        <v>外冠佩公交站</v>
      </c>
      <c r="O16" s="30"/>
      <c r="P16" s="30" t="str">
        <v>10月5日实走，导航外冠佩公交站，村口和里面有免费停车。基础线约7公里470米，两步路16375826。作者加绕纪念碑后实际约10公里500米以上。上王岗村委会对面有店和厕所。</v>
      </c>
      <c r="Q16" s="30" t="str">
        <v>近期路况、补给与停车描述</v>
      </c>
      <c r="R16" s="30" t="str">
        <v>基础7公里与加绕10公里要分开，村路有岔口</v>
      </c>
      <c r="S16" s="30" t="str">
        <v>其他走法，停车或地区观察参考</v>
      </c>
      <c r="T16" s="30" t="str">
        <v>https://www.xiaohongshu.com/explore/6ac511ce0000000015014041</v>
      </c>
      <c r="U16" s="40" t="str">
        <v>打开来源</v>
      </c>
    </row>
    <row r="17" ht="68" customHeight="1">
      <c r="A17" s="31" t="str">
        <v>N12</v>
      </c>
      <c r="B17" s="31" t="str">
        <v>路线参考</v>
      </c>
      <c r="C17" s="31" t="str">
        <v>宁波冠佩</v>
      </c>
      <c r="D17" s="31" t="str">
        <v>小红书</v>
      </c>
      <c r="E17" s="31" t="str">
        <v>川子的旅行叨叨</v>
      </c>
      <c r="F17" s="31" t="str">
        <v>徒步停车攻略｜宁波冠佩大环线＆上王岗古道</v>
      </c>
      <c r="G17" s="45" t="d">
        <v>2025-09-21T00:00:00.000Z</v>
      </c>
      <c r="H17" s="45"/>
      <c r="I17" s="45" t="d">
        <v>2026-11-06T00:00:00.000Z</v>
      </c>
      <c r="J17" s="35"/>
      <c r="K17" s="35" t="n">
        <v>16</v>
      </c>
      <c r="L17" s="35" t="n">
        <v>25</v>
      </c>
      <c r="M17" s="35" t="n">
        <v>6</v>
      </c>
      <c r="N17" s="31"/>
      <c r="O17" s="31" t="str">
        <v>5.5小时（作者建议）</v>
      </c>
      <c r="P17" s="31" t="str">
        <v>另一条13公里、800米大环线，预留5.5小时。作者称停车点较多，评论者反馈小环线末段下坡湿滑。</v>
      </c>
      <c r="Q17" s="31" t="str">
        <v>补充停车与石阶路况体验</v>
      </c>
      <c r="R17" s="31" t="str">
        <v>保留该作者13公里版本参数，当前行程参数取自用户提供KML。</v>
      </c>
      <c r="S17" s="31" t="str">
        <v>其他走法，停车或地区观察参考</v>
      </c>
      <c r="T17" s="31" t="str">
        <v>https://www.xiaohongshu.com/explore/68cf7773000000001201cbde</v>
      </c>
      <c r="U17" s="43" t="str">
        <v>打开来源</v>
      </c>
    </row>
    <row r="18" ht="68" customHeight="1">
      <c r="A18" s="30" t="str">
        <v>N13</v>
      </c>
      <c r="B18" s="30" t="str">
        <v>路线参考</v>
      </c>
      <c r="C18" s="30" t="str">
        <v>宁波冠佩</v>
      </c>
      <c r="D18" s="30" t="str">
        <v>小红书</v>
      </c>
      <c r="E18" s="30" t="str">
        <v>柚YOU去徒步</v>
      </c>
      <c r="F18" s="30" t="str">
        <v>冠佩徒步历史停车说明（内容概述）</v>
      </c>
      <c r="G18" s="44" t="d">
        <v>2025-05-10T00:00:00.000Z</v>
      </c>
      <c r="H18" s="44"/>
      <c r="I18" s="44" t="d">
        <v>2026-11-06T00:00:00.000Z</v>
      </c>
      <c r="J18" s="34"/>
      <c r="K18" s="34"/>
      <c r="L18" s="34"/>
      <c r="M18" s="34"/>
      <c r="N18" s="30"/>
      <c r="O18" s="30"/>
      <c r="P18" s="30" t="str">
        <v>作者称节假日停金冠村村口，再乘小巴前往冠佩，接驳5元/人。</v>
      </c>
      <c r="Q18" s="30" t="str">
        <v>提醒旺季停车方式可能调整</v>
      </c>
      <c r="R18" s="30" t="str">
        <v>2025年经验，11月15日现行措施待核实</v>
      </c>
      <c r="S18" s="30" t="str">
        <v>其他走法，停车或地区观察参考</v>
      </c>
      <c r="T18" s="30" t="str">
        <v>https://www.xiaohongshu.com/explore/681f56fb000000002301dfd2</v>
      </c>
      <c r="U18" s="40" t="str">
        <v>打开来源</v>
      </c>
    </row>
    <row r="19" ht="68" customHeight="1">
      <c r="A19" s="31" t="str">
        <v>N14</v>
      </c>
      <c r="B19" s="31" t="str">
        <v>路线参考</v>
      </c>
      <c r="C19" s="31" t="str">
        <v>绍兴会稽山</v>
      </c>
      <c r="D19" s="31" t="str">
        <v>小红书</v>
      </c>
      <c r="E19" s="31" t="str">
        <v>我是一只羊</v>
      </c>
      <c r="F19" s="31" t="str">
        <v>绍兴古城夜游路线建议（内容概述）</v>
      </c>
      <c r="G19" s="45" t="d">
        <v>2025-08-11T00:00:00.000Z</v>
      </c>
      <c r="H19" s="45"/>
      <c r="I19" s="45" t="d">
        <v>2026-11-06T00:00:00.000Z</v>
      </c>
      <c r="J19" s="35"/>
      <c r="K19" s="35" t="n">
        <v>696</v>
      </c>
      <c r="L19" s="35" t="n">
        <v>570</v>
      </c>
      <c r="M19" s="35"/>
      <c r="N19" s="31"/>
      <c r="O19" s="31"/>
      <c r="P19" s="31" t="str">
        <v>建议水沟营—仓桥直街—府横街—马臻路夜游。此次按酒店位置选仓桥直街—府横街。</v>
      </c>
      <c r="Q19" s="31" t="str">
        <v>古城街巷步行串联</v>
      </c>
      <c r="R19" s="31" t="str">
        <v>属于个人建议，沿途营业与灯光以当天为准</v>
      </c>
      <c r="S19" s="31" t="str">
        <v>已读取正文及可见信息</v>
      </c>
      <c r="T19" s="31" t="str">
        <v>https://www.xiaohongshu.com/explore/68995d73000000002501c0ac</v>
      </c>
      <c r="U19" s="43" t="str">
        <v>打开来源</v>
      </c>
    </row>
    <row r="20" ht="68" customHeight="1">
      <c r="A20" s="30" t="str">
        <v>N15</v>
      </c>
      <c r="B20" s="30" t="str">
        <v>路线参考</v>
      </c>
      <c r="C20" s="30" t="str">
        <v>绍兴会稽山</v>
      </c>
      <c r="D20" s="30" t="str">
        <v>携程</v>
      </c>
      <c r="E20" s="30" t="str">
        <v>携程酒店页面</v>
      </c>
      <c r="F20" s="30" t="str">
        <v>绍兴鲁迅故里大悦城亚朵酒店</v>
      </c>
      <c r="G20" s="44"/>
      <c r="H20" s="44"/>
      <c r="I20" s="44" t="d">
        <v>2026-11-06T00:00:00.000Z</v>
      </c>
      <c r="J20" s="34"/>
      <c r="K20" s="34"/>
      <c r="L20" s="34"/>
      <c r="M20" s="34"/>
      <c r="N20" s="30"/>
      <c r="O20" s="30"/>
      <c r="P20" s="30" t="str">
        <v>11月14–15日、2间4成人查询。几木双床显示已订完，双床筛选下有2×1.5米几木家庭房套餐。仓桥直街步行约220米4分钟，周末07:00早餐，加早48元/人。</v>
      </c>
      <c r="Q20" s="30" t="str">
        <v>古城夜游步行便利</v>
      </c>
      <c r="R20" s="30" t="str">
        <v>价格需登录，最终两间双床库存与停车收费待确认</v>
      </c>
      <c r="S20" s="30" t="str">
        <v>已核日期与房型展示，未取得成交价</v>
      </c>
      <c r="T20" s="30" t="str">
        <v>https://mm.ctrip.com/html5/hotel/hoteldetail/104268718.html</v>
      </c>
      <c r="U20" s="40" t="str">
        <v>打开来源</v>
      </c>
    </row>
    <row r="21" ht="68" customHeight="1">
      <c r="A21" s="31" t="str">
        <v>N16</v>
      </c>
      <c r="B21" s="31" t="str">
        <v>路线参考</v>
      </c>
      <c r="C21" s="31" t="str">
        <v>宁波栖霞坑</v>
      </c>
      <c r="D21" s="31" t="str">
        <v>携程</v>
      </c>
      <c r="E21" s="31" t="str">
        <v>携程酒店页面</v>
      </c>
      <c r="F21" s="31" t="str">
        <v>宁波三江口外滩书城亚朵酒店</v>
      </c>
      <c r="G21" s="45"/>
      <c r="H21" s="45"/>
      <c r="I21" s="45" t="d">
        <v>2026-11-06T00:00:00.000Z</v>
      </c>
      <c r="J21" s="35"/>
      <c r="K21" s="35"/>
      <c r="L21" s="35"/>
      <c r="M21" s="35"/>
      <c r="N21" s="31"/>
      <c r="O21" s="31"/>
      <c r="P21" s="31" t="str">
        <v>11月14–15日、2间4成人查询有高级双床套餐，2×1.2米床、25平方米。免费停车，老外滩步行约760米11分钟、三江口约1公里16分钟。周末07:00早餐，加早48元/人。</v>
      </c>
      <c r="Q21" s="31" t="str">
        <v>夜景步行方便，列有免费停车</v>
      </c>
      <c r="R21" s="31" t="str">
        <v>价格需登录，两间最终库存与套餐条件待确认</v>
      </c>
      <c r="S21" s="31" t="str">
        <v>已核日期与房型展示，未取得成交价</v>
      </c>
      <c r="T21" s="31" t="str">
        <v>https://mm.ctrip.com/html5/hotel/hoteldetail/42575859.html</v>
      </c>
      <c r="U21" s="43" t="str">
        <v>打开来源</v>
      </c>
    </row>
    <row r="22" ht="68" customHeight="1">
      <c r="A22" s="30" t="str">
        <v>N17</v>
      </c>
      <c r="B22" s="30" t="str">
        <v>路线参考</v>
      </c>
      <c r="C22" s="30" t="str">
        <v>绍兴会稽山</v>
      </c>
      <c r="D22" s="30" t="str">
        <v>百度地图</v>
      </c>
      <c r="E22" s="30" t="str">
        <v>百度地图</v>
      </c>
      <c r="F22" s="30" t="str">
        <v>绍兴酒店至香林休闲公园西北侧停车场</v>
      </c>
      <c r="G22" s="44"/>
      <c r="H22" s="44"/>
      <c r="I22" s="44" t="d">
        <v>2026-11-06T00:00:00.000Z</v>
      </c>
      <c r="J22" s="34"/>
      <c r="K22" s="34"/>
      <c r="L22" s="34"/>
      <c r="M22" s="34"/>
      <c r="N22" s="30"/>
      <c r="O22" s="30" t="str">
        <v>35–41分钟；计划预留60分钟</v>
      </c>
      <c r="P22" s="30" t="str">
        <v>推荐19.5公里41分钟，其他方案23.5公里39分钟或21.1公里35分钟。行程预留60分钟。</v>
      </c>
      <c r="Q22" s="30" t="str">
        <v>提供当前酒店至停车场导航参考</v>
      </c>
      <c r="R22" s="30" t="str">
        <v>停车后至KML起点的道路步行约720米，进出各预留15–20分钟。</v>
      </c>
      <c r="S22" s="30" t="str">
        <v>2026-11-06 本次停车点导航参考</v>
      </c>
      <c r="T22" s="30" t="str">
        <v>https://map.baidu.com/dir/%E7%BB%8D%E5%85%B4%E9%B2%81%E8%BF%85%E6%95%85%E9%87%8C%E5%A4%A7%E6%82%A6%E5%9F%8E%E4%BA%9A%E6%9C%B5%E9%85%92%E5%BA%97/%E9%A6%99%E6%9E%97%E4%BC%91%E9%97%B2%E5%85%AC%E5%9B%AD%E8%A5%BF%E5%8C%97%E4%BE%A7-%E5%81%9C%E8%BD%A6%E5%9C%BA/</v>
      </c>
      <c r="U22" s="40" t="str">
        <v>打开来源</v>
      </c>
    </row>
    <row r="23" ht="68" customHeight="1">
      <c r="A23" s="31" t="str">
        <v>N18</v>
      </c>
      <c r="B23" s="31" t="str">
        <v>路线参考</v>
      </c>
      <c r="C23" s="31" t="str">
        <v>宁波栖霞坑</v>
      </c>
      <c r="D23" s="31" t="str">
        <v>百度地图</v>
      </c>
      <c r="E23" s="31" t="str">
        <v>百度地图</v>
      </c>
      <c r="F23" s="31" t="str">
        <v>宁波三江口亚朵至栖霞坑村</v>
      </c>
      <c r="G23" s="45"/>
      <c r="H23" s="45"/>
      <c r="I23" s="45" t="d">
        <v>2026-11-06T00:00:00.000Z</v>
      </c>
      <c r="J23" s="35"/>
      <c r="K23" s="35"/>
      <c r="L23" s="35"/>
      <c r="M23" s="35"/>
      <c r="N23" s="31"/>
      <c r="O23" s="31" t="str">
        <v>84–102分钟；计划预留120分钟</v>
      </c>
      <c r="P23" s="31" t="str">
        <v>推荐64.4公里1小时42分钟，方案2为74.4公里1小时24分钟。行程预留120分钟。</v>
      </c>
      <c r="Q23" s="31" t="str">
        <v>解释市区夜宿后的晨间进山时间</v>
      </c>
      <c r="R23" s="31" t="str">
        <v>用于同村或同片区车程参考，本次停车点以新KML起点核查为准。</v>
      </c>
      <c r="S23" s="31" t="str">
        <v>此前参考位置的导航，具体新停车点待重新导航</v>
      </c>
      <c r="T23" s="31" t="str">
        <v>https://map.baidu.com/dir/%E5%AE%81%E6%B3%A2%E4%B8%89%E6%B1%9F%E5%8F%A3%E5%A4%96%E6%BB%A9%E4%B9%A6%E5%9F%8E%E4%BA%9A%E6%9C%B5%E9%85%92%E5%BA%97/%E6%A0%96%E9%9C%9E%E5%9D%91%E6%9D%91/</v>
      </c>
      <c r="U23" s="43" t="str">
        <v>打开来源</v>
      </c>
    </row>
    <row r="24" ht="68" customHeight="1">
      <c r="A24" s="30" t="str">
        <v>N19</v>
      </c>
      <c r="B24" s="30" t="str">
        <v>路线参考</v>
      </c>
      <c r="C24" s="30" t="str">
        <v>宁波冠佩</v>
      </c>
      <c r="D24" s="30" t="str">
        <v>百度地图</v>
      </c>
      <c r="E24" s="30" t="str">
        <v>百度地图</v>
      </c>
      <c r="F24" s="30" t="str">
        <v>宁波三江口亚朵至兴隆庙备用停车场（此前导航）</v>
      </c>
      <c r="G24" s="44"/>
      <c r="H24" s="44"/>
      <c r="I24" s="44" t="d">
        <v>2026-11-06T00:00:00.000Z</v>
      </c>
      <c r="J24" s="34"/>
      <c r="K24" s="34"/>
      <c r="L24" s="34"/>
      <c r="M24" s="34"/>
      <c r="N24" s="30"/>
      <c r="O24" s="30" t="str">
        <v>78–80分钟；计划预留105分钟</v>
      </c>
      <c r="P24" s="30" t="str">
        <v>推荐57.4公里1小时20分钟，另一方案64.6公里1小时18分钟。行程预留105分钟。</v>
      </c>
      <c r="Q24" s="30" t="str">
        <v>提供酒店到备用山口的当前参考</v>
      </c>
      <c r="R24" s="30" t="str">
        <v>用于同村或同片区车程参考，本次停车点以新KML起点核查为准。</v>
      </c>
      <c r="S24" s="30" t="str">
        <v>此前参考位置的导航，具体新停车点待重新导航</v>
      </c>
      <c r="T24" s="30" t="str">
        <v>https://map.baidu.com/dir/%E5%AE%81%E6%B3%A2%E4%B8%89%E6%B1%9F%E5%8F%A3%E5%A4%96%E6%BB%A9%E4%B9%A6%E5%9F%8E%E4%BA%9A%E6%9C%B5%E9%85%92%E5%BA%97/%E4%BD%99%E5%A7%9A%E5%8D%83%E5%B9%B4%E5%8F%A4%E6%9D%91%28%E5%86%A0%E4%BD%A9%E6%9D%91%29-%E5%85%B4%E9%9A%86%E5%BA%99-%E5%9C%B0%E4%B8%8A%E5%81%9C%E8%BD%A6%E5%9C%BA/</v>
      </c>
      <c r="U24" s="40" t="str">
        <v>打开来源</v>
      </c>
    </row>
    <row r="25" ht="68" customHeight="1">
      <c r="A25" s="31" t="str">
        <v>N20</v>
      </c>
      <c r="B25" s="31" t="str">
        <v>路线参考</v>
      </c>
      <c r="C25" s="31" t="str">
        <v>绍兴会稽山</v>
      </c>
      <c r="D25" s="31" t="str">
        <v>绍兴本地宝</v>
      </c>
      <c r="E25" s="31" t="str">
        <v>页面注明来源兜率天景区</v>
      </c>
      <c r="F25" s="31" t="str">
        <v>2026年五一假期绍兴会稽山兜率天景区游玩攻略</v>
      </c>
      <c r="G25" s="45" t="d">
        <v>2026-04-23T00:00:00.000Z</v>
      </c>
      <c r="H25" s="45"/>
      <c r="I25" s="45" t="d">
        <v>2026-11-06T00:00:00.000Z</v>
      </c>
      <c r="J25" s="35"/>
      <c r="K25" s="35"/>
      <c r="L25" s="35"/>
      <c r="M25" s="35"/>
      <c r="N25" s="31"/>
      <c r="O25" s="31"/>
      <c r="P25" s="31" t="str">
        <v>文章列冬令时10月至次年4月08:30–16:30，15:20停止售票检票。成人票100元，景交车5元。</v>
      </c>
      <c r="Q25" s="31" t="str">
        <v>提供冬季开放与票价参考</v>
      </c>
      <c r="R25" s="31" t="str">
        <v>发布于4月，临行复核当前规则与套餐</v>
      </c>
      <c r="S25" s="31" t="str">
        <v>已读正文，采用参考价并留余量</v>
      </c>
      <c r="T25" s="31" t="str">
        <v>https://m.sx.bendibao.com/tour/35599.shtm</v>
      </c>
      <c r="U25" s="43" t="str">
        <v>打开来源</v>
      </c>
    </row>
    <row r="26" ht="68" customHeight="1">
      <c r="A26" s="30" t="str">
        <v>N21</v>
      </c>
      <c r="B26" s="30" t="str">
        <v>路线参考</v>
      </c>
      <c r="C26" s="30" t="str">
        <v>绍兴会稽山</v>
      </c>
      <c r="D26" s="30" t="str">
        <v>同程旅行</v>
      </c>
      <c r="E26" s="30" t="str">
        <v>同程景区页面</v>
      </c>
      <c r="F26" s="30" t="str">
        <v>会稽山兜率天景区门票与停车说明</v>
      </c>
      <c r="G26" s="44"/>
      <c r="H26" s="44"/>
      <c r="I26" s="44" t="d">
        <v>2026-11-06T00:00:00.000Z</v>
      </c>
      <c r="J26" s="34"/>
      <c r="K26" s="34"/>
      <c r="L26" s="34"/>
      <c r="M26" s="34"/>
      <c r="N26" s="30"/>
      <c r="O26" s="30"/>
      <c r="P26" s="30" t="str">
        <v>页面列游客中心停车后换乘景交方式。停车参考小车10元每次，以4小时为一次，超过依次计费。页面最低30元产品未指明完整成人门票。</v>
      </c>
      <c r="Q26" s="30" t="str">
        <v>补充停车与服务设施信息</v>
      </c>
      <c r="R26" s="30" t="str">
        <v>该停车收费对应景区游客中心停车场，本次香林休闲公园临时停车点收费待现场确认。</v>
      </c>
      <c r="S26" s="30" t="str">
        <v>另一景区停车场规则，背景参考</v>
      </c>
      <c r="T26" s="30" t="str">
        <v>https://www.ly.com/scenery/BookSceneryTicket_183803.html</v>
      </c>
      <c r="U26" s="40" t="str">
        <v>打开来源</v>
      </c>
    </row>
    <row r="27" ht="108" customHeight="1">
      <c r="A27" s="31" t="str">
        <v>R01</v>
      </c>
      <c r="B27" s="31" t="str">
        <v>路线参考</v>
      </c>
      <c r="C27" s="31" t="str">
        <v>宁波韩岭古道</v>
      </c>
      <c r="D27" s="31" t="str">
        <v>既有路线资料</v>
      </c>
      <c r="E27" s="31" t="str"/>
      <c r="F27" s="31" t="str">
        <v>宁波韩岭古道 · 湖山古道既有来源</v>
      </c>
      <c r="G27" s="45"/>
      <c r="H27" s="45"/>
      <c r="I27" s="45" t="d">
        <v>2026-11-06T00:00:00.000Z</v>
      </c>
      <c r="J27" s="35"/>
      <c r="K27" s="35"/>
      <c r="L27" s="35"/>
      <c r="M27" s="35"/>
      <c r="N27" s="31"/>
      <c r="O27" s="31"/>
      <c r="P27" s="31" t="str">
        <v>韩岭村一带 → 岭南古道 → 云南寺 → 张良亭方向，实际落点或折返点以路线核验和现场开放情况为准。参考 Qwer123df 的两步路历史记录：7.86 公里、累计上升 265 米、运动约 3 小时；本计划预留 4–5 小时含休息。地图需登录查看，岔路和当日开放需现场复核。 用户提供的另一份历史 KML 记录与上方网页并非同一记录，轨迹点近似总长7.85公里，首尾直线相距约700米，分两段，不保证回到起点。</v>
      </c>
      <c r="Q27" s="31" t="str">
        <v>保留已研究候选</v>
      </c>
      <c r="R27" s="31" t="str">
        <v>古道有分叉与坡道，轨迹为历史记录，实际开放与停车未核实；雨天石阶湿滑。 历史轨迹首尾不同，需提前安排司机接驳或折返。</v>
      </c>
      <c r="S27" s="31" t="str">
        <v>本轮统一行程与预算，历史来源保留</v>
      </c>
      <c r="T27" s="31" t="str">
        <v>https://www.2bulu.com/track/t-oA%252FliIGBEJfp%252FR2KBg5Tzw%253D%253D.htm</v>
      </c>
      <c r="U27" s="43" t="str">
        <v>打开来源</v>
      </c>
    </row>
    <row r="28" ht="92" customHeight="1">
      <c r="A28" s="30" t="str">
        <v>R02</v>
      </c>
      <c r="B28" s="30" t="str">
        <v>路线参考</v>
      </c>
      <c r="C28" s="30" t="str">
        <v>绍兴香炉峰</v>
      </c>
      <c r="D28" s="30" t="str">
        <v>既有路线资料</v>
      </c>
      <c r="E28" s="30" t="str"/>
      <c r="F28" s="30" t="str">
        <v>绍兴香炉峰 · 古城登高既有来源</v>
      </c>
      <c r="G28" s="44"/>
      <c r="H28" s="44"/>
      <c r="I28" s="44" t="d">
        <v>2026-11-06T00:00:00.000Z</v>
      </c>
      <c r="J28" s="34"/>
      <c r="K28" s="34"/>
      <c r="L28" s="34"/>
      <c r="M28" s="34"/>
      <c r="N28" s="30"/>
      <c r="O28" s="30"/>
      <c r="P28" s="30" t="str">
        <v>香炉峰景区门口 → 开放石阶 → 炉峰禅寺／峰顶 → 按现场开放路线原路折返。上山约1.5–2小时、下山另留1–1.5小时；全程计划3–4小时。普通景区步道 GPS 轨迹尚未核实，不以野道攀岩记录代替。 用户提供的历史 KML 为另一条环线，轨迹点近似总长8.04公里、首尾直线约403米，不是本计划的开放石阶原路折返。</v>
      </c>
      <c r="Q28" s="30" t="str">
        <v>保留已研究候选</v>
      </c>
      <c r="R28" s="30" t="str">
        <v>台阶较多，景区开放、门票、停车及夜市营业均需复核；不进入封闭或野道攀岩支线。 KML 历史环线与本计划的景区石阶原路折返不同。</v>
      </c>
      <c r="S28" s="30" t="str">
        <v>本轮统一行程与预算，历史来源保留</v>
      </c>
      <c r="T28" s="30" t="str">
        <v>https://k.sina.com.cn/article_6910453729_19be527e100101717o.html</v>
      </c>
      <c r="U28" s="40" t="str">
        <v>打开来源</v>
      </c>
    </row>
    <row r="29" ht="92" customHeight="1">
      <c r="A29" s="31" t="str">
        <v>R03</v>
      </c>
      <c r="B29" s="31" t="str">
        <v>路线参考</v>
      </c>
      <c r="C29" s="31" t="str">
        <v>湖州霞幕山</v>
      </c>
      <c r="D29" s="31" t="str">
        <v>既有路线资料</v>
      </c>
      <c r="E29" s="31" t="str"/>
      <c r="F29" s="31" t="str">
        <v>湖州霞幕山 · 茶园野趣既有来源</v>
      </c>
      <c r="G29" s="45"/>
      <c r="H29" s="45"/>
      <c r="I29" s="45" t="d">
        <v>2026-11-06T00:00:00.000Z</v>
      </c>
      <c r="J29" s="35"/>
      <c r="K29" s="35"/>
      <c r="L29" s="35"/>
      <c r="M29" s="35"/>
      <c r="N29" s="31"/>
      <c r="O29" s="31"/>
      <c r="P29" s="31" t="str">
        <v>参考游侠客2024年游记：慧心谷停车场 → 霞幕山水库 → 跳仙石 → 百步仄 → 霞雾泉 → 千亩茶园 → 野界酒店 → 停车场，作者约3.5小时；计划留4–5小时含休息。具体岔路及当日开放须另核实。 用户提供的另一份历史 KML 长约17.15公里、记录跨度约7小时34分，明显长于本计划4–5小时，周日上午不得按该长线照搬。</v>
      </c>
      <c r="Q29" s="31" t="str">
        <v>保留已研究候选</v>
      </c>
      <c r="R29" s="31" t="str">
        <v>下降陡滑、岔路多，跳仙石无护栏；不适合雨天或恐高者。开放与停车未核实， 历史 KML 长线明显超出本计划时长，不应当作本次半日导航。</v>
      </c>
      <c r="S29" s="31" t="str">
        <v>本轮统一行程与预算，历史来源保留</v>
      </c>
      <c r="T29" s="31" t="str">
        <v>https://bbs.youxiake.com/y/1056833.html</v>
      </c>
      <c r="U29" s="43" t="str">
        <v>打开来源</v>
      </c>
    </row>
    <row r="30" ht="108" customHeight="1">
      <c r="A30" s="30" t="str">
        <v>K01</v>
      </c>
      <c r="B30" s="30" t="str">
        <v>路线参考</v>
      </c>
      <c r="C30" s="30" t="str">
        <v>绍兴会稽山</v>
      </c>
      <c r="D30" s="30" t="str">
        <v>用户提供KML</v>
      </c>
      <c r="E30" s="30" t="str">
        <v>anniehr</v>
      </c>
      <c r="F30" s="30" t="str">
        <v>大香林环线(1).kml</v>
      </c>
      <c r="G30" s="44"/>
      <c r="H30" s="44" t="d">
        <v>2026-10-27T00:00:00.000Z</v>
      </c>
      <c r="I30" s="44" t="d">
        <v>2026-11-06T00:00:00.000Z</v>
      </c>
      <c r="J30" s="34"/>
      <c r="K30" s="34"/>
      <c r="L30" s="34"/>
      <c r="M30" s="34"/>
      <c r="N30" s="30" t="str">
        <v>岭下村便民服务中心一带</v>
      </c>
      <c r="O30" s="30" t="str">
        <v>约4.5–5小时（含休息）</v>
      </c>
      <c r="P30" s="30" t="str">
        <v>轨迹号92414677，文件统计8.98公里、累计爬升545米，坐标推算8.82公里。以用户提供的《大香林环线(1).kml》为本次参考，从岭下村便民服务中心一带起步并返回。文件记录8.98公里、累计爬升约545米，按轨迹坐标推算约8.82公里，原记录约4小时30分。轨迹分两段，首尾直线约14米。作者在距起点累计约3.98公里处标注走错路，需在此前岔路按现场路牌和开放步道核对。</v>
      </c>
      <c r="Q30" s="30" t="str">
        <v>本次行程与地图的匹配轨迹来源</v>
      </c>
      <c r="R30" s="30" t="str">
        <v>作者在累计约3.98公里处标注走错，正确岔路和错路段边界须现场核实。 文件爬升和坐标基准尚未独立核实。</v>
      </c>
      <c r="S30" s="30" t="str">
        <v>用户提供文件，已解析主轨迹与文件统计</v>
      </c>
      <c r="T30" s="30" t="str">
        <v>https://autumn-hikes-shanghai-2026.niansheng-01.chatgpt.site/#routes</v>
      </c>
      <c r="U30" s="40" t="str">
        <v>打开来源</v>
      </c>
    </row>
    <row r="31" ht="108" customHeight="1">
      <c r="A31" s="31" t="str">
        <v>K02</v>
      </c>
      <c r="B31" s="31" t="str">
        <v>路线参考</v>
      </c>
      <c r="C31" s="31" t="str">
        <v>宁波栖霞坑</v>
      </c>
      <c r="D31" s="31" t="str">
        <v>用户提供KML</v>
      </c>
      <c r="E31" s="31" t="str">
        <v>徒步千八</v>
      </c>
      <c r="F31" s="31" t="str">
        <v>宁波 栖霞坑古道(1).kml</v>
      </c>
      <c r="G31" s="45"/>
      <c r="H31" s="45" t="d">
        <v>2025-09-14T00:00:00.000Z</v>
      </c>
      <c r="I31" s="45" t="d">
        <v>2026-11-06T00:00:00.000Z</v>
      </c>
      <c r="J31" s="35"/>
      <c r="K31" s="35"/>
      <c r="L31" s="35"/>
      <c r="M31" s="35"/>
      <c r="N31" s="31" t="str">
        <v>董栖段道路停车位一带</v>
      </c>
      <c r="O31" s="31" t="str">
        <v>约5–5.5小时（含休息）</v>
      </c>
      <c r="P31" s="31" t="str">
        <v>轨迹号71958819，文件统计10.23公里、累计爬升1066米，坐标推算9.75公里。以用户提供的《宁波 栖霞坑古道(1).kml》为本次参考，从董栖段道路停车位一带起步，环绕山间古道后回到栖霞坑古村公交站一带。文件记录10.23公里，按坐标推算约9.75公里，首尾直线约116米。原记录约4小时25分，四人含休息预留5–5.5小时。文件累计爬升1066米，属于导出统计，高程噪声与采样处理可能影响数值，尚待独立地形核对。</v>
      </c>
      <c r="Q31" s="31" t="str">
        <v>本次行程与地图的匹配轨迹来源</v>
      </c>
      <c r="R31" s="31" t="str">
        <v>首尾道路步行连接与现场合法停车须确认。 文件爬升和坐标基准尚未独立核实。</v>
      </c>
      <c r="S31" s="31" t="str">
        <v>用户提供文件，已解析主轨迹与文件统计</v>
      </c>
      <c r="T31" s="31" t="str">
        <v>https://autumn-hikes-shanghai-2026.niansheng-01.chatgpt.site/#routes</v>
      </c>
      <c r="U31" s="43" t="str">
        <v>打开来源</v>
      </c>
    </row>
    <row r="32" ht="92" customHeight="1">
      <c r="A32" s="30" t="str">
        <v>K03</v>
      </c>
      <c r="B32" s="30" t="str">
        <v>路线参考</v>
      </c>
      <c r="C32" s="30" t="str">
        <v>宁波冠佩</v>
      </c>
      <c r="D32" s="30" t="str">
        <v>用户提供KML</v>
      </c>
      <c r="E32" s="30" t="str">
        <v>海明威与山</v>
      </c>
      <c r="F32" s="30" t="str">
        <v>冠佩古村环线(1).kml</v>
      </c>
      <c r="G32" s="44"/>
      <c r="H32" s="44" t="d">
        <v>2026-04-13T00:00:00.000Z</v>
      </c>
      <c r="I32" s="44" t="d">
        <v>2026-11-06T00:00:00.000Z</v>
      </c>
      <c r="J32" s="34"/>
      <c r="K32" s="34"/>
      <c r="L32" s="34"/>
      <c r="M32" s="34"/>
      <c r="N32" s="30" t="str">
        <v>千年古村金冠村停车点一带</v>
      </c>
      <c r="O32" s="30" t="str">
        <v>约5.5–6.5小时（含休息）</v>
      </c>
      <c r="P32" s="30" t="str">
        <v>轨迹号82188132，文件统计13.63公里、累计爬升810米，坐标推算13.43公里。以用户提供的《冠佩古村环线(1).kml》为本次参考，从千年古村金冠村停车点一带出发并返回。文件记录13.63公里、累计爬升约810米，按坐标推算约13.43公里，首尾直线约14米。原记录约4小时50分，四人含休息与拍照预留5.5–6.5小时，属于中等偏上的完整环线。</v>
      </c>
      <c r="Q32" s="30" t="str">
        <v>本次行程与地图的匹配轨迹来源</v>
      </c>
      <c r="R32" s="30" t="str">
        <v>首尾道路步行连接与现场合法停车须确认。 文件爬升和坐标基准尚未独立核实。</v>
      </c>
      <c r="S32" s="30" t="str">
        <v>用户提供文件，已解析主轨迹与文件统计</v>
      </c>
      <c r="T32" s="30" t="str">
        <v>https://autumn-hikes-shanghai-2026.niansheng-01.chatgpt.site/#routes</v>
      </c>
      <c r="U32" s="40" t="str">
        <v>打开来源</v>
      </c>
    </row>
    <row r="33" ht="68" customHeight="1">
      <c r="A33" s="31" t="str">
        <v>P01</v>
      </c>
      <c r="B33" s="31" t="str">
        <v>路线参考</v>
      </c>
      <c r="C33" s="31" t="str">
        <v>宁波栖霞坑</v>
      </c>
      <c r="D33" s="31" t="str">
        <v>百度地图</v>
      </c>
      <c r="E33" s="31" t="str">
        <v>百度地图</v>
      </c>
      <c r="F33" s="31" t="str">
        <v>云水间民宿东侧地上停车场</v>
      </c>
      <c r="G33" s="45"/>
      <c r="H33" s="45"/>
      <c r="I33" s="45" t="d">
        <v>2026-11-06T00:00:00.000Z</v>
      </c>
      <c r="J33" s="35"/>
      <c r="K33" s="35"/>
      <c r="L33" s="35"/>
      <c r="M33" s="35"/>
      <c r="N33" s="31"/>
      <c r="O33" s="31"/>
      <c r="P33" s="31" t="str">
        <v>地图已列该停车点。出入口距本次KML起点约121米、距终点约6米，停车场中心距起点约131米、终点约15米，均为直线参考。</v>
      </c>
      <c r="Q33" s="31" t="str">
        <v>靠近本次环线村口终点</v>
      </c>
      <c r="R33" s="31" t="str">
        <v>收费、合法可停范围与道路连接需现场确认。</v>
      </c>
      <c r="S33" s="31" t="str">
        <v>已核地图点位，现场规则待确认</v>
      </c>
      <c r="T33" s="31" t="str">
        <v>https://map.baidu.com/poi/%E4%BA%91%E6%B0%B4%E9%97%B4%E6%B0%91%E5%AE%BF-%E4%B8%9C%E4%BE%A7%E5%9C%B0%E4%B8%8A%E5%81%9C%E8%BD%A6%E5%9C%BA/?uid=e77e45e03ca2da91095cb36c</v>
      </c>
      <c r="U33" s="43" t="str">
        <v>打开来源</v>
      </c>
    </row>
    <row r="34" ht="68" customHeight="1">
      <c r="A34" s="30" t="str">
        <v>P02</v>
      </c>
      <c r="B34" s="30" t="str">
        <v>路线参考</v>
      </c>
      <c r="C34" s="30" t="str">
        <v>宁波冠佩</v>
      </c>
      <c r="D34" s="30" t="str">
        <v>百度地图</v>
      </c>
      <c r="E34" s="30" t="str">
        <v>百度地图</v>
      </c>
      <c r="F34" s="30" t="str">
        <v>金冠线路侧停车场</v>
      </c>
      <c r="G34" s="44"/>
      <c r="H34" s="44"/>
      <c r="I34" s="44" t="d">
        <v>2026-11-06T00:00:00.000Z</v>
      </c>
      <c r="J34" s="34"/>
      <c r="K34" s="34"/>
      <c r="L34" s="34"/>
      <c r="M34" s="34"/>
      <c r="N34" s="30"/>
      <c r="O34" s="30"/>
      <c r="P34" s="30" t="str">
        <v>地图已列该停车点，距本次KML起点约27.5米直线。兴隆庙停车场在起点东侧约671.6米直线，可作备用并预留15–20分钟步行。</v>
      </c>
      <c r="Q34" s="30" t="str">
        <v>靠近本次环线起点</v>
      </c>
      <c r="R34" s="30" t="str">
        <v>仅可停现场合法划线和允许范围，费用、开放与步行连接需现场确认。</v>
      </c>
      <c r="S34" s="30" t="str">
        <v>已核地图点位，现场规则待确认</v>
      </c>
      <c r="T34" s="30" t="str">
        <v>https://map.baidu.com/poi/%E9%87%91%E5%86%A0%E7%BA%BF-%E8%B7%AF%E4%BE%A7%E5%81%9C%E8%BD%A6%E5%9C%BA/?uid=17f1a09b2bfaf6a2f7eafca7</v>
      </c>
      <c r="U34" s="40" t="str">
        <v>打开来源</v>
      </c>
    </row>
    <row r="35" ht="68" customHeight="1">
      <c r="A35" s="31" t="str">
        <v>P03</v>
      </c>
      <c r="B35" s="31" t="str">
        <v>路线参考</v>
      </c>
      <c r="C35" s="31" t="str">
        <v>绍兴会稽山</v>
      </c>
      <c r="D35" s="31" t="str">
        <v>百度地图</v>
      </c>
      <c r="E35" s="31" t="str">
        <v>百度地图</v>
      </c>
      <c r="F35" s="31" t="str">
        <v>香林休闲公园西北侧临时停车点</v>
      </c>
      <c r="G35" s="45"/>
      <c r="H35" s="45"/>
      <c r="I35" s="45" t="d">
        <v>2026-11-06T00:00:00.000Z</v>
      </c>
      <c r="J35" s="35"/>
      <c r="K35" s="35"/>
      <c r="L35" s="35"/>
      <c r="M35" s="35"/>
      <c r="N35" s="31"/>
      <c r="O35" s="31"/>
      <c r="P35" s="31" t="str">
        <v>百度详情标临时停车点，地址为绍兴柯桥香林西路鉴湖旅游度假区。距KML起点约530米直线。至岭下村村委一带步行导航约720米11分钟，经香林西路、Y025；村委点距KML起点约28米直线。</v>
      </c>
      <c r="Q35" s="31" t="str">
        <v>有明确地图停车点，可规划步行接入本次轨迹</v>
      </c>
      <c r="R35" s="31" t="str">
        <v>费用与开放时段待现场确认，村委所在地用于核对轨迹起点。</v>
      </c>
      <c r="S35" s="31" t="str">
        <v>已核地图点位，现场规则待确认</v>
      </c>
      <c r="T35" s="31" t="str">
        <v>https://map.baidu.com/poi/%E9%A6%99%E6%9E%97%E4%BC%91%E9%97%B2%E5%85%AC%E5%9B%AD%E8%A5%BF%E5%8C%97%E4%BE%A7-%E5%81%9C%E8%BD%A6%E5%9C%BA/?uid=3889badf9847b9a599005042</v>
      </c>
      <c r="U35" s="43" t="str">
        <v>打开来源</v>
      </c>
    </row>
    <row r="36" ht="68" customHeight="1">
      <c r="A36" s="30" t="str">
        <v>P04</v>
      </c>
      <c r="B36" s="30" t="str">
        <v>路线参考</v>
      </c>
      <c r="C36" s="30" t="str">
        <v>宁波栖霞坑</v>
      </c>
      <c r="D36" s="30" t="str">
        <v>小红书</v>
      </c>
      <c r="E36" s="30" t="str">
        <v>shao管闲事</v>
      </c>
      <c r="F36" s="30" t="str">
        <v>栖霞坑路边停车20元个人评价</v>
      </c>
      <c r="G36" s="44" t="d">
        <v>2026-10-18T00:00:00.000Z</v>
      </c>
      <c r="H36" s="44"/>
      <c r="I36" s="44" t="d">
        <v>2026-11-06T00:00:00.000Z</v>
      </c>
      <c r="J36" s="34"/>
      <c r="K36" s="34" t="n">
        <v>1</v>
      </c>
      <c r="L36" s="34"/>
      <c r="M36" s="34" t="n">
        <v>2</v>
      </c>
      <c r="N36" s="30"/>
      <c r="O36" s="30"/>
      <c r="P36" s="30" t="str">
        <v>作者称10月18日被收取20元停车费，实际为路边停车，并对管理体验不满。</v>
      </c>
      <c r="Q36" s="30" t="str">
        <v>补充近期停车收费体验</v>
      </c>
      <c r="R36" s="30" t="str">
        <v>个人经历仅作参考，具体停车点与当前收费按现场为准。</v>
      </c>
      <c r="S36" s="30" t="str">
        <v>另一走法的个人停车体验参考</v>
      </c>
      <c r="T36" s="30" t="str">
        <v>https://www.xiaohongshu.com/explore/6ad4a3fc000000002f03bda1</v>
      </c>
      <c r="U36" s="40" t="str">
        <v>打开来源</v>
      </c>
    </row>
    <row r="37" ht="68" customHeight="1">
      <c r="A37" s="31" t="str">
        <v>P05</v>
      </c>
      <c r="B37" s="31" t="str">
        <v>路线参考</v>
      </c>
      <c r="C37" s="31" t="str">
        <v>绍兴会稽山</v>
      </c>
      <c r="D37" s="31" t="str">
        <v>百度地图</v>
      </c>
      <c r="E37" s="31" t="str">
        <v>百度地图</v>
      </c>
      <c r="F37" s="31" t="str">
        <v>香林停车点至岭下村KML起点步行衔接</v>
      </c>
      <c r="G37" s="45"/>
      <c r="H37" s="45"/>
      <c r="I37" s="45" t="d">
        <v>2026-11-06T00:00:00.000Z</v>
      </c>
      <c r="J37" s="35"/>
      <c r="K37" s="35"/>
      <c r="L37" s="35"/>
      <c r="M37" s="35"/>
      <c r="N37" s="31" t="str">
        <v>香林休闲公园西北侧停车场</v>
      </c>
      <c r="O37" s="31" t="str">
        <v>每程导航11分钟，计划预留15–20分钟</v>
      </c>
      <c r="P37" s="31" t="str">
        <v>香林休闲公园西北侧停车场至湖塘街道岭下村村民委员会，步行约720米、11分钟，经香林西路与Y025。村委POI距KML起点约28米直线。计划每程预留15–20分钟，往返约1.44公里另加在8.98公里轨迹之外。</v>
      </c>
      <c r="Q37" s="31" t="str">
        <v>已核道路步行衔接，可回到原停车点取车</v>
      </c>
      <c r="R37" s="31" t="str">
        <v>导航为查询当时参考，现场入口与道路开放需核对。</v>
      </c>
      <c r="S37" s="31" t="str">
        <v>已核具体起终点的步行导航</v>
      </c>
      <c r="T37" s="31" t="str">
        <v>https://map.baidu.com/dir/%E9%A6%99%E6%9E%97%E4%BC%91%E9%97%B2%E5%85%AC%E5%9B%AD%E8%A5%BF%E5%8C%97%E4%BE%A7-%E5%81%9C%E8%BD%A6%E5%9C%BA/%E6%B9%96%E5%A1%98%E8%A1%97%E9%81%93%E5%B2%AD%E4%B8%8B%E6%9D%91%E6%9D%91%E6%B0%91%E5%A7%94%E5%91%98%E4%BC%9A/?querytype=walk</v>
      </c>
      <c r="U37" s="43" t="str">
        <v>打开来源</v>
      </c>
    </row>
    <row r="38" ht="76" customHeight="1">
      <c r="A38" s="30" t="str">
        <v>H01</v>
      </c>
      <c r="B38" s="30" t="str">
        <v>路线参考</v>
      </c>
      <c r="C38" s="30" t="str">
        <v>湖州霞幕山</v>
      </c>
      <c r="D38" s="30" t="str">
        <v>携程／Booking检索结果</v>
      </c>
      <c r="E38" s="30" t="str">
        <v>携程与Booking酒店条目</v>
      </c>
      <c r="F38" s="30" t="str">
        <v>湖州东吴银泰城南街亚朵酒店</v>
      </c>
      <c r="G38" s="44"/>
      <c r="H38" s="44"/>
      <c r="I38" s="44" t="d">
        <v>2026-11-06T00:00:00.000Z</v>
      </c>
      <c r="J38" s="34"/>
      <c r="K38" s="34"/>
      <c r="L38" s="34"/>
      <c r="M38" s="34"/>
      <c r="N38" s="30"/>
      <c r="O38" s="30"/>
      <c r="P38" s="30" t="str">
        <v>检索结果中的携程与Booking条目交叉确认酒店名称及地址，地址为爱山街道加利广场南街850-1号。Booking条目为 https://www.booking.com/hotel/cn/atour-huzhou-dongwu.zh-cn.html 。</v>
      </c>
      <c r="Q38" s="30" t="str">
        <v>可作为湖州城市夜游住宿推荐</v>
      </c>
      <c r="R38" s="30" t="str">
        <v>目标日期房价和房型库存尚未查询。</v>
      </c>
      <c r="S38" s="30" t="str">
        <v>检索参考，未实读酒店详情页</v>
      </c>
      <c r="T38" s="30" t="str">
        <v>https://hotels.ctrip.com/hotels/1628494.html</v>
      </c>
      <c r="U38" s="40" t="str">
        <v>打开来源</v>
      </c>
    </row>
    <row r="39" ht="68" customHeight="1">
      <c r="A39" s="31" t="str">
        <v>1</v>
      </c>
      <c r="B39" s="31" t="str">
        <v>历史参考</v>
      </c>
      <c r="C39" s="31" t="str">
        <v>杭州九溪—虎跑等五条</v>
      </c>
      <c r="D39" s="31" t="str">
        <v>B站</v>
      </c>
      <c r="E39" s="31" t="str">
        <v>七小温w</v>
      </c>
      <c r="F39" s="31" t="str">
        <v>周末不宅家计划｜江浙沪秋天徒步路线合集🍁</v>
      </c>
      <c r="G39" s="45"/>
      <c r="H39" s="45"/>
      <c r="I39" s="45" t="d">
        <v>2026-10-28T00:00:00.000Z</v>
      </c>
      <c r="J39" s="35" t="str">
        <v>3.3万</v>
      </c>
      <c r="K39" s="35" t="n">
        <v>764</v>
      </c>
      <c r="L39" s="35"/>
      <c r="M39" s="35"/>
      <c r="N39" s="31"/>
      <c r="O39" s="31"/>
      <c r="P39" s="31" t="str">
        <v>五条秋日风格线路，作者称九溪—虎跑9公里、累计爬升370米</v>
      </c>
      <c r="Q39" s="31" t="str">
        <v>可一次对比多个方向</v>
      </c>
      <c r="R39" s="31" t="str">
        <v>合集路线不同，不能将时长混用</v>
      </c>
      <c r="S39" s="31" t="str">
        <v>旧版调研，保留原采集口径</v>
      </c>
      <c r="T39" s="31" t="str">
        <v>https://www.bilibili.com/video/BV1r5af6SE2i/</v>
      </c>
      <c r="U39" s="43" t="str">
        <v>打开来源</v>
      </c>
    </row>
    <row r="40" ht="68" customHeight="1">
      <c r="A40" s="30" t="str">
        <v>2</v>
      </c>
      <c r="B40" s="30" t="str">
        <v>历史参考</v>
      </c>
      <c r="C40" s="30" t="str">
        <v>浙西天池小环线</v>
      </c>
      <c r="D40" s="30" t="str">
        <v>B站</v>
      </c>
      <c r="E40" s="30" t="str">
        <v>出发吧周小煦</v>
      </c>
      <c r="F40" s="30" t="str">
        <v>【4K】江浙沪皖徒步|秋天爆美！浙西天池亲子徒步</v>
      </c>
      <c r="G40" s="44"/>
      <c r="H40" s="44"/>
      <c r="I40" s="44" t="d">
        <v>2026-10-28T00:00:00.000Z</v>
      </c>
      <c r="J40" s="34" t="str">
        <v>2.6万</v>
      </c>
      <c r="K40" s="34" t="n">
        <v>479</v>
      </c>
      <c r="L40" s="34"/>
      <c r="M40" s="34"/>
      <c r="N40" s="30" t="str">
        <v>停车场</v>
      </c>
      <c r="O40" s="30"/>
      <c r="P40" s="30" t="str">
        <v>作者介绍停车场—乐利峰—千顷塘水库—停车场，约5.5公里</v>
      </c>
      <c r="Q40" s="30" t="str">
        <v>有山顶、水库与小环线</v>
      </c>
      <c r="R40" s="30" t="str">
        <v>上海自驾较远；开放及道路需核实</v>
      </c>
      <c r="S40" s="30" t="str">
        <v>旧版调研，保留原采集口径</v>
      </c>
      <c r="T40" s="30" t="str">
        <v>https://www.bilibili.com/video/BV1kc411d7pv/</v>
      </c>
      <c r="U40" s="40" t="str">
        <v>打开来源</v>
      </c>
    </row>
    <row r="41" ht="68" customHeight="1">
      <c r="A41" s="31" t="str">
        <v>3</v>
      </c>
      <c r="B41" s="31" t="str">
        <v>历史参考</v>
      </c>
      <c r="C41" s="31" t="str">
        <v>天台南黄古道</v>
      </c>
      <c r="D41" s="31" t="str">
        <v>B站</v>
      </c>
      <c r="E41" s="31" t="str">
        <v>刘羽的旅行</v>
      </c>
      <c r="F41" s="31" t="str">
        <v>江浙沪秋天自驾好去处：天台南黄古道</v>
      </c>
      <c r="G41" s="45"/>
      <c r="H41" s="45"/>
      <c r="I41" s="45" t="d">
        <v>2026-10-28T00:00:00.000Z</v>
      </c>
      <c r="J41" s="35" t="n">
        <v>9656</v>
      </c>
      <c r="K41" s="35" t="n">
        <v>155</v>
      </c>
      <c r="L41" s="35"/>
      <c r="M41" s="35"/>
      <c r="N41" s="31"/>
      <c r="O41" s="31"/>
      <c r="P41" s="31" t="str">
        <v>作者分享赏枫、自驾与徒步路线</v>
      </c>
      <c r="Q41" s="31" t="str">
        <v>古道赏秋题材</v>
      </c>
      <c r="R41" s="31" t="str">
        <v>枫叶时间受天气影响，11月初不保证</v>
      </c>
      <c r="S41" s="31" t="str">
        <v>旧版调研，保留原采集口径</v>
      </c>
      <c r="T41" s="31" t="str">
        <v>https://www.bilibili.com/video/BV12y4y1w7yQ/</v>
      </c>
      <c r="U41" s="43" t="str">
        <v>打开来源</v>
      </c>
    </row>
    <row r="42" ht="68" customHeight="1">
      <c r="A42" s="30" t="str">
        <v>4</v>
      </c>
      <c r="B42" s="30" t="str">
        <v>历史参考</v>
      </c>
      <c r="C42" s="30" t="str">
        <v>桐庐马岭古道</v>
      </c>
      <c r="D42" s="30" t="str">
        <v>B站</v>
      </c>
      <c r="E42" s="30" t="str">
        <v>小蝴蝶搞飞机</v>
      </c>
      <c r="F42" s="30" t="str">
        <v>江浙沪zui美徒步路线桐庐徒步丨马岭古道+瑶琳森林国家公园</v>
      </c>
      <c r="G42" s="44"/>
      <c r="H42" s="44"/>
      <c r="I42" s="44" t="d">
        <v>2026-10-28T00:00:00.000Z</v>
      </c>
      <c r="J42" s="34" t="n">
        <v>5688</v>
      </c>
      <c r="K42" s="34" t="n">
        <v>173</v>
      </c>
      <c r="L42" s="34"/>
      <c r="M42" s="34"/>
      <c r="N42" s="30"/>
      <c r="O42" s="30"/>
      <c r="P42" s="30" t="str">
        <v>作者称12公里、累计爬升300米、不走回头路</v>
      </c>
      <c r="Q42" s="30" t="str">
        <v>古道、山林与村落</v>
      </c>
      <c r="R42" s="30" t="str">
        <v>单程需提前计划回车接驳；体力感受因人而异</v>
      </c>
      <c r="S42" s="30" t="str">
        <v>旧版调研，保留原采集口径</v>
      </c>
      <c r="T42" s="30" t="str">
        <v>https://www.bilibili.com/video/BV1gH4y1z7tt/</v>
      </c>
      <c r="U42" s="40" t="str">
        <v>打开来源</v>
      </c>
    </row>
    <row r="43" ht="68" customHeight="1">
      <c r="A43" s="31" t="str">
        <v>5</v>
      </c>
      <c r="B43" s="31" t="str">
        <v>历史参考</v>
      </c>
      <c r="C43" s="31" t="str">
        <v>吴越古道—乐利峰</v>
      </c>
      <c r="D43" s="31" t="str">
        <v>B站</v>
      </c>
      <c r="E43" s="31" t="str">
        <v>上海工作日徒步组织</v>
      </c>
      <c r="F43" s="31" t="str">
        <v>江浙沪徒步经典路线浙西天池，吴越古道，登顶乐利峰，秋天芦苇荡非常好看</v>
      </c>
      <c r="G43" s="45"/>
      <c r="H43" s="45"/>
      <c r="I43" s="45" t="d">
        <v>2026-10-28T00:00:00.000Z</v>
      </c>
      <c r="J43" s="35" t="n">
        <v>3700</v>
      </c>
      <c r="K43" s="35" t="n">
        <v>60</v>
      </c>
      <c r="L43" s="35"/>
      <c r="M43" s="35"/>
      <c r="N43" s="31"/>
      <c r="O43" s="31"/>
      <c r="P43" s="31" t="str">
        <v>视频介绍天池、吴越古道和乐利峰芦苇</v>
      </c>
      <c r="Q43" s="31" t="str">
        <v>山顶芦苇及天池景观</v>
      </c>
      <c r="R43" s="31" t="str">
        <v>线路与天池短环线不同；需核实距离、准入和天气</v>
      </c>
      <c r="S43" s="31" t="str">
        <v>旧版调研，保留原采集口径</v>
      </c>
      <c r="T43" s="31" t="str">
        <v>https://www.bilibili.com/video/BV1j34y1N7bn/</v>
      </c>
      <c r="U43" s="43" t="str">
        <v>打开来源</v>
      </c>
    </row>
    <row r="44" ht="68" customHeight="1">
      <c r="A44" s="30" t="str">
        <v>6</v>
      </c>
      <c r="B44" s="30" t="str">
        <v>历史参考</v>
      </c>
      <c r="C44" s="30" t="str">
        <v>莫干山蒋公古道</v>
      </c>
      <c r="D44" s="30" t="str">
        <v>B站</v>
      </c>
      <c r="E44" s="30" t="str">
        <v>Fran不吃香菇</v>
      </c>
      <c r="F44" s="30" t="str">
        <v>江浙沪还有比这更上镜的秋天吗？11公里走遍莫干山蒋公古道三色彩林</v>
      </c>
      <c r="G44" s="44"/>
      <c r="H44" s="44"/>
      <c r="I44" s="44" t="d">
        <v>2026-10-28T00:00:00.000Z</v>
      </c>
      <c r="J44" s="34" t="n">
        <v>3272</v>
      </c>
      <c r="K44" s="34" t="n">
        <v>42</v>
      </c>
      <c r="L44" s="34"/>
      <c r="M44" s="34"/>
      <c r="N44" s="30"/>
      <c r="O44" s="30"/>
      <c r="P44" s="30" t="str">
        <v>作者称11公里，展示三色彩林</v>
      </c>
      <c r="Q44" s="30" t="str">
        <v>山林秋色</v>
      </c>
      <c r="R44" s="30" t="str">
        <v>彩林季节与当年气候有关，11公里需要体力</v>
      </c>
      <c r="S44" s="30" t="str">
        <v>旧版调研，保留原采集口径</v>
      </c>
      <c r="T44" s="30" t="str">
        <v>https://www.bilibili.com/video/BV1Dz2yBtE9f/</v>
      </c>
      <c r="U44" s="40" t="str">
        <v>打开来源</v>
      </c>
    </row>
    <row r="45" ht="68" customHeight="1">
      <c r="A45" s="31" t="str">
        <v>7</v>
      </c>
      <c r="B45" s="31" t="str">
        <v>历史参考</v>
      </c>
      <c r="C45" s="31" t="str">
        <v>绍兴覆卮山</v>
      </c>
      <c r="D45" s="31" t="str">
        <v>B站</v>
      </c>
      <c r="E45" s="31" t="str">
        <v>卢小君嬉游记</v>
      </c>
      <c r="F45" s="31" t="str">
        <v>浙江秋天最美徒步——绍兴覆卮山！金黄梯田➕上万年冰川石浪</v>
      </c>
      <c r="G45" s="45"/>
      <c r="H45" s="45"/>
      <c r="I45" s="45" t="d">
        <v>2026-10-28T00:00:00.000Z</v>
      </c>
      <c r="J45" s="35" t="n">
        <v>2862</v>
      </c>
      <c r="K45" s="35" t="n">
        <v>105</v>
      </c>
      <c r="L45" s="35"/>
      <c r="M45" s="35"/>
      <c r="N45" s="31"/>
      <c r="O45" s="31"/>
      <c r="P45" s="31" t="str">
        <v>展示梯田、冰川石浪和晒秋活动</v>
      </c>
      <c r="Q45" s="31" t="str">
        <v>梯田与石浪风景各异</v>
      </c>
      <c r="R45" s="31" t="str">
        <v>梯田收割和活动时间需核实</v>
      </c>
      <c r="S45" s="31" t="str">
        <v>旧版调研，保留原采集口径</v>
      </c>
      <c r="T45" s="31" t="str">
        <v>https://www.bilibili.com/video/BV1qGWc64EqG/</v>
      </c>
      <c r="U45" s="43" t="str">
        <v>打开来源</v>
      </c>
    </row>
    <row r="46" ht="68" customHeight="1">
      <c r="A46" s="30" t="str">
        <v>8</v>
      </c>
      <c r="B46" s="30" t="str">
        <v>历史参考</v>
      </c>
      <c r="C46" s="30" t="str">
        <v>四明山十字裤</v>
      </c>
      <c r="D46" s="30" t="str">
        <v>B站</v>
      </c>
      <c r="E46" s="30" t="str">
        <v>夏山欲雨</v>
      </c>
      <c r="F46" s="30" t="str">
        <v>【4K】四明山十字裤｜江浙沪最美的秋季徒步路线</v>
      </c>
      <c r="G46" s="44"/>
      <c r="H46" s="44"/>
      <c r="I46" s="44" t="d">
        <v>2026-10-28T00:00:00.000Z</v>
      </c>
      <c r="J46" s="34" t="n">
        <v>2707</v>
      </c>
      <c r="K46" s="34" t="n">
        <v>47</v>
      </c>
      <c r="L46" s="34"/>
      <c r="M46" s="34"/>
      <c r="N46" s="30"/>
      <c r="O46" s="30"/>
      <c r="P46" s="30" t="str">
        <v>作者描述金钱松林、水帘洞，且堵车堵人</v>
      </c>
      <c r="Q46" s="30" t="str">
        <v>金钱松和瀑布</v>
      </c>
      <c r="R46" s="30" t="str">
        <v>热门季节人车拥堵；秋色不保证</v>
      </c>
      <c r="S46" s="30" t="str">
        <v>旧版调研，保留原采集口径</v>
      </c>
      <c r="T46" s="30" t="str">
        <v>https://www.bilibili.com/video/BV123SgBbEsf/</v>
      </c>
      <c r="U46" s="40" t="str">
        <v>打开来源</v>
      </c>
    </row>
    <row r="47" ht="68" customHeight="1">
      <c r="A47" s="31" t="str">
        <v>9</v>
      </c>
      <c r="B47" s="31" t="str">
        <v>历史参考</v>
      </c>
      <c r="C47" s="31" t="str">
        <v>象山松兰山滨海绿道</v>
      </c>
      <c r="D47" s="31" t="str">
        <v>B站</v>
      </c>
      <c r="E47" s="31" t="str">
        <v>地理视界16</v>
      </c>
      <c r="F47" s="31" t="str">
        <v>象山松兰山徒步“宁波版麦理浩径 山海同框 滨海绿道”</v>
      </c>
      <c r="G47" s="45"/>
      <c r="H47" s="45"/>
      <c r="I47" s="45" t="d">
        <v>2026-10-28T00:00:00.000Z</v>
      </c>
      <c r="J47" s="35" t="n">
        <v>208</v>
      </c>
      <c r="K47" s="35" t="n">
        <v>10</v>
      </c>
      <c r="L47" s="35"/>
      <c r="M47" s="35"/>
      <c r="N47" s="31"/>
      <c r="O47" s="31"/>
      <c r="P47" s="31" t="str">
        <v>展示象山松兰山山海同框的滨海绿道</v>
      </c>
      <c r="Q47" s="31" t="str">
        <v>海景、绿道体验</v>
      </c>
      <c r="R47" s="31" t="str">
        <v>与东旦线路不同；遇风浪或封闭须调整</v>
      </c>
      <c r="S47" s="31" t="str">
        <v>旧版调研，保留原采集口径</v>
      </c>
      <c r="T47" s="31" t="str">
        <v>https://www.bilibili.com/video/BV15Xgq6ZEfq/</v>
      </c>
      <c r="U47" s="43" t="str">
        <v>打开来源</v>
      </c>
    </row>
    <row r="48" ht="68" customHeight="1">
      <c r="A48" s="30" t="str">
        <v>10</v>
      </c>
      <c r="B48" s="30" t="str">
        <v>历史参考</v>
      </c>
      <c r="C48" s="30" t="str">
        <v>磐安天马古道</v>
      </c>
      <c r="D48" s="30" t="str">
        <v>抖音</v>
      </c>
      <c r="E48" s="30" t="str">
        <v>远离喧嚣whale</v>
      </c>
      <c r="F48" s="30" t="str">
        <v>磐安天马古道（视频内容概述）</v>
      </c>
      <c r="G48" s="44"/>
      <c r="H48" s="44"/>
      <c r="I48" s="44" t="d">
        <v>2026-10-28T00:00:00.000Z</v>
      </c>
      <c r="J48" s="34"/>
      <c r="K48" s="34" t="str">
        <v>1.0万</v>
      </c>
      <c r="L48" s="34"/>
      <c r="M48" s="34"/>
      <c r="N48" s="30"/>
      <c r="O48" s="30"/>
      <c r="P48" s="30" t="str">
        <v>视频涉及瀑布、山脊与草甸</v>
      </c>
      <c r="Q48" s="30" t="str">
        <v>山脊草甸和瀑布组合</v>
      </c>
      <c r="R48" s="30" t="str">
        <v>山脊天气敏感，路线与开放情况需核实</v>
      </c>
      <c r="S48" s="30" t="str">
        <v>旧版调研，保留原采集口径</v>
      </c>
      <c r="T48" s="30" t="str">
        <v>https://www.douyin.com/video/7680402319028880561</v>
      </c>
      <c r="U48" s="40" t="str">
        <v>打开来源</v>
      </c>
    </row>
    <row r="49" ht="68" customHeight="1">
      <c r="A49" s="31" t="str">
        <v>11</v>
      </c>
      <c r="B49" s="31" t="str">
        <v>历史参考</v>
      </c>
      <c r="C49" s="31" t="str">
        <v>九溪—云栖竹径</v>
      </c>
      <c r="D49" s="31" t="str">
        <v>抖音</v>
      </c>
      <c r="E49" s="31" t="str">
        <v>小途的户外游记</v>
      </c>
      <c r="F49" s="31" t="str">
        <v>九溪→云栖竹径（视频内容概述）</v>
      </c>
      <c r="G49" s="45"/>
      <c r="H49" s="45"/>
      <c r="I49" s="45" t="d">
        <v>2026-10-28T00:00:00.000Z</v>
      </c>
      <c r="J49" s="35"/>
      <c r="K49" s="35" t="str">
        <v>3.0万</v>
      </c>
      <c r="L49" s="35"/>
      <c r="M49" s="35"/>
      <c r="N49" s="31" t="str">
        <v>九溪</v>
      </c>
      <c r="O49" s="31"/>
      <c r="P49" s="31" t="str">
        <v>九溪与云栖竹径的徒步组合</v>
      </c>
      <c r="Q49" s="31" t="str">
        <v>溪流与竹林</v>
      </c>
      <c r="R49" s="31" t="str">
        <v>长短轨迹不一；不可直接等同九溪短线</v>
      </c>
      <c r="S49" s="31" t="str">
        <v>旧版调研，保留原采集口径</v>
      </c>
      <c r="T49" s="31" t="str">
        <v>https://www.douyin.com/video/7674963390179200310</v>
      </c>
      <c r="U49" s="43" t="str">
        <v>打开来源</v>
      </c>
    </row>
    <row r="50" ht="68" customHeight="1">
      <c r="A50" s="30" t="str">
        <v>12</v>
      </c>
      <c r="B50" s="30" t="str">
        <v>历史参考</v>
      </c>
      <c r="C50" s="30" t="str">
        <v>九溪十八涧—云栖竹径</v>
      </c>
      <c r="D50" s="30" t="str">
        <v>抖音</v>
      </c>
      <c r="E50" s="30" t="str">
        <v>橙色小背包</v>
      </c>
      <c r="F50" s="30" t="str">
        <v>九溪十八涧→云栖竹径（视频内容概述）</v>
      </c>
      <c r="G50" s="44"/>
      <c r="H50" s="44"/>
      <c r="I50" s="44" t="d">
        <v>2026-10-28T00:00:00.000Z</v>
      </c>
      <c r="J50" s="34"/>
      <c r="K50" s="34" t="n">
        <v>6769</v>
      </c>
      <c r="L50" s="34"/>
      <c r="M50" s="34"/>
      <c r="N50" s="30" t="str">
        <v>九溪十八涧</v>
      </c>
      <c r="O50" s="30"/>
      <c r="P50" s="30" t="str">
        <v>展示九溪与云栖竹径徒步</v>
      </c>
      <c r="Q50" s="30" t="str">
        <v>林荫溪流与竹林</v>
      </c>
      <c r="R50" s="30" t="str">
        <v>须核对起终点、行程长度和接驳</v>
      </c>
      <c r="S50" s="30" t="str">
        <v>旧版调研，保留原采集口径</v>
      </c>
      <c r="T50" s="30" t="str">
        <v>https://www.douyin.com/video/7696559722857581874</v>
      </c>
      <c r="U50" s="40" t="str">
        <v>打开来源</v>
      </c>
    </row>
    <row r="51" ht="68" customHeight="1">
      <c r="A51" s="31" t="str">
        <v>13</v>
      </c>
      <c r="B51" s="31" t="str">
        <v>历史参考</v>
      </c>
      <c r="C51" s="31" t="str">
        <v>江浙沪秋日路线合集</v>
      </c>
      <c r="D51" s="31" t="str">
        <v>抖音</v>
      </c>
      <c r="E51" s="31" t="str">
        <v>七小温</v>
      </c>
      <c r="F51" s="31" t="str">
        <v>江浙沪秋日合集（视频内容概述）</v>
      </c>
      <c r="G51" s="45"/>
      <c r="H51" s="45"/>
      <c r="I51" s="45" t="d">
        <v>2026-10-28T00:00:00.000Z</v>
      </c>
      <c r="J51" s="35"/>
      <c r="K51" s="35" t="n">
        <v>1944</v>
      </c>
      <c r="L51" s="35"/>
      <c r="M51" s="35"/>
      <c r="N51" s="31"/>
      <c r="O51" s="31"/>
      <c r="P51" s="31" t="str">
        <v>介绍多条秋日徒步方向</v>
      </c>
      <c r="Q51" s="31" t="str">
        <v>适合作候选路线索引</v>
      </c>
      <c r="R51" s="31" t="str">
        <v>合集非单一轨迹，不能套用统一时长</v>
      </c>
      <c r="S51" s="31" t="str">
        <v>旧版调研，保留原采集口径</v>
      </c>
      <c r="T51" s="31" t="str">
        <v>https://www.douyin.com/video/7689037089627762418</v>
      </c>
      <c r="U51" s="43" t="str">
        <v>打开来源</v>
      </c>
    </row>
    <row r="52" ht="68" customHeight="1">
      <c r="A52" s="30" t="str">
        <v>14</v>
      </c>
      <c r="B52" s="30" t="str">
        <v>历史参考</v>
      </c>
      <c r="C52" s="30" t="str">
        <v>马岭古道（蟹坑口—百步街）</v>
      </c>
      <c r="D52" s="30" t="str">
        <v>小红书</v>
      </c>
      <c r="E52" s="30" t="str">
        <v>七小温</v>
      </c>
      <c r="F52" s="30" t="str">
        <v>江浙沪最美徒步系列第六期——马岭古道</v>
      </c>
      <c r="G52" s="44"/>
      <c r="H52" s="44"/>
      <c r="I52" s="44" t="d">
        <v>2026-10-28T00:00:00.000Z</v>
      </c>
      <c r="J52" s="34"/>
      <c r="K52" s="34" t="str">
        <v>1万</v>
      </c>
      <c r="L52" s="34"/>
      <c r="M52" s="34"/>
      <c r="N52" s="30" t="str">
        <v>蟹坑口</v>
      </c>
      <c r="O52" s="30" t="str">
        <v>约5小时（作者评论）</v>
      </c>
      <c r="P52" s="30" t="str">
        <v>作者评论写蟹坑口至百步街约5小时，并称2025年11月当时水少</v>
      </c>
      <c r="Q52" s="30" t="str">
        <v>溪谷古道与古村</v>
      </c>
      <c r="R52" s="30" t="str">
        <v>当年水量不代表今年；轨迹不同于石舍—芦茨</v>
      </c>
      <c r="S52" s="30" t="str">
        <v>旧版调研，保留原采集口径</v>
      </c>
      <c r="T52" s="30" t="str">
        <v>https://www.xiaohongshu.com/search_result/688c7d270000000023018335?xsec_token=ABX8l4zdipfmQNJHd0CFe6u8azUSaoWsMZWVGEIEgUUBQ%3D&amp;xsec_source=pc_search</v>
      </c>
      <c r="U52" s="40" t="str">
        <v>打开来源</v>
      </c>
    </row>
    <row r="53" ht="68" customHeight="1">
      <c r="A53" s="31" t="str">
        <v>15</v>
      </c>
      <c r="B53" s="31" t="str">
        <v>历史参考</v>
      </c>
      <c r="C53" s="31" t="str">
        <v>走马岗香榧林</v>
      </c>
      <c r="D53" s="31" t="str">
        <v>小红书</v>
      </c>
      <c r="E53" s="31" t="str">
        <v>金木_</v>
      </c>
      <c r="F53" s="31" t="str">
        <v>走马岗香榧林（视频内容概述）</v>
      </c>
      <c r="G53" s="45"/>
      <c r="H53" s="45"/>
      <c r="I53" s="45" t="d">
        <v>2026-10-28T00:00:00.000Z</v>
      </c>
      <c r="J53" s="35"/>
      <c r="K53" s="35" t="n">
        <v>7580</v>
      </c>
      <c r="L53" s="35"/>
      <c r="M53" s="35"/>
      <c r="N53" s="31"/>
      <c r="O53" s="31"/>
      <c r="P53" s="31" t="str">
        <v>介绍走马岗香榧林路线</v>
      </c>
      <c r="Q53" s="31" t="str">
        <v>香榧林风景</v>
      </c>
      <c r="R53" s="31" t="str">
        <v>起点和行程需复核，注意开放及防火</v>
      </c>
      <c r="S53" s="31" t="str">
        <v>旧版调研，保留原采集口径</v>
      </c>
      <c r="T53" s="31" t="str">
        <v>https://www.xiaohongshu.com/search_result/6aa3f3c0000000002802f242?xsec_token=ABQ_8hgLlHS5qfF4bVbbd4i00h2TaBQ77NIo5rfuiy5Hg%3D&amp;xsec_source=pc_search</v>
      </c>
      <c r="U53" s="43" t="str">
        <v>打开来源</v>
      </c>
    </row>
    <row r="54" ht="68" customHeight="1">
      <c r="A54" s="30" t="str">
        <v>16</v>
      </c>
      <c r="B54" s="30" t="str">
        <v>历史参考</v>
      </c>
      <c r="C54" s="30" t="str">
        <v>江浙沪秋季路线合集</v>
      </c>
      <c r="D54" s="30" t="str">
        <v>小红书</v>
      </c>
      <c r="E54" s="30" t="str">
        <v>暴走江浙沪</v>
      </c>
      <c r="F54" s="30" t="str">
        <v>秋季顶流6个（视频内容概述）</v>
      </c>
      <c r="G54" s="44"/>
      <c r="H54" s="44"/>
      <c r="I54" s="44" t="d">
        <v>2026-10-28T00:00:00.000Z</v>
      </c>
      <c r="J54" s="34"/>
      <c r="K54" s="34" t="str">
        <v>2.3万</v>
      </c>
      <c r="L54" s="34"/>
      <c r="M54" s="34"/>
      <c r="N54" s="30"/>
      <c r="O54" s="30"/>
      <c r="P54" s="30" t="str">
        <v>介绍6个秋季方向</v>
      </c>
      <c r="Q54" s="30" t="str">
        <v>提供多路线灵感</v>
      </c>
      <c r="R54" s="30" t="str">
        <v>合集无法直接获得单条路线时长</v>
      </c>
      <c r="S54" s="30" t="str">
        <v>旧版调研，保留原采集口径</v>
      </c>
      <c r="T54" s="30" t="str">
        <v>https://www.xiaohongshu.com/search_result/6adf3721000000001a0317d4?xsec_token=ABFyK6FdFubqNZCoie3CgS8cYoLtU1bioT-xd6LdjpsJk%3D&amp;xsec_source=pc_search</v>
      </c>
      <c r="U54" s="40" t="str">
        <v>打开来源</v>
      </c>
    </row>
    <row r="55" ht="68" customHeight="1">
      <c r="A55" s="31" t="str">
        <v>17</v>
      </c>
      <c r="B55" s="31" t="str">
        <v>历史参考</v>
      </c>
      <c r="C55" s="31" t="str">
        <v>九溪—龙井村—十里琅珰—云栖竹径</v>
      </c>
      <c r="D55" s="31" t="str">
        <v>小红书</v>
      </c>
      <c r="E55" s="31" t="str">
        <v>七小温</v>
      </c>
      <c r="F55" s="31" t="str">
        <v>九溪十八涧（视频内容概述）</v>
      </c>
      <c r="G55" s="45"/>
      <c r="H55" s="45"/>
      <c r="I55" s="45" t="d">
        <v>2026-10-28T00:00:00.000Z</v>
      </c>
      <c r="J55" s="35"/>
      <c r="K55" s="35" t="n">
        <v>4115</v>
      </c>
      <c r="L55" s="35"/>
      <c r="M55" s="35"/>
      <c r="N55" s="31" t="str">
        <v>九溪</v>
      </c>
      <c r="O55" s="31" t="str">
        <v>约6小时（含拍摄，作者评论）</v>
      </c>
      <c r="P55" s="31" t="str">
        <v>视频介绍九溪、龙井村、十里琅珰和云栖竹径；作者评论约10公里</v>
      </c>
      <c r="Q55" s="31" t="str">
        <v>溪流、茶山、竹径</v>
      </c>
      <c r="R55" s="31" t="str">
        <v>十里琅珰台阶需体力；不是3.8公里九溪短线</v>
      </c>
      <c r="S55" s="31" t="str">
        <v>旧版调研，保留原采集口径</v>
      </c>
      <c r="T55" s="31" t="str">
        <v>https://www.xiaohongshu.com/search_result/68171e0b0000000022007561?xsec_token=ABFDmoTXx7wDbeq7Iykbv24FnNM_6yBvm6R2234uNjz_Q%3D&amp;xsec_source=pc_search</v>
      </c>
      <c r="U55" s="43" t="str">
        <v>打开来源</v>
      </c>
    </row>
    <row r="56" ht="68" customHeight="1">
      <c r="A56" s="30" t="str">
        <v>18</v>
      </c>
      <c r="B56" s="30" t="str">
        <v>历史参考</v>
      </c>
      <c r="C56" s="30" t="str">
        <v>覆卮山</v>
      </c>
      <c r="D56" s="30" t="str">
        <v>小红书</v>
      </c>
      <c r="E56" s="30" t="str">
        <v>草莓</v>
      </c>
      <c r="F56" s="30" t="str">
        <v>覆卮山梯田石浪（视频内容概述）</v>
      </c>
      <c r="G56" s="44"/>
      <c r="H56" s="44"/>
      <c r="I56" s="44" t="d">
        <v>2026-10-28T00:00:00.000Z</v>
      </c>
      <c r="J56" s="34"/>
      <c r="K56" s="34" t="n">
        <v>2697</v>
      </c>
      <c r="L56" s="34"/>
      <c r="M56" s="34"/>
      <c r="N56" s="30"/>
      <c r="O56" s="30"/>
      <c r="P56" s="30" t="str">
        <v>介绍梯田与石浪秋景</v>
      </c>
      <c r="Q56" s="30" t="str">
        <v>田园和石浪景观</v>
      </c>
      <c r="R56" s="30" t="str">
        <v>梯田颜色受收割和季节影响</v>
      </c>
      <c r="S56" s="30" t="str">
        <v>旧版调研，保留原采集口径</v>
      </c>
      <c r="T56" s="30" t="str">
        <v>https://www.xiaohongshu.com/search_result/693024cf000000001e03a46d?xsec_token=ABoWBefH5U8lOJvIdF_LUhC7NDwADg6uWgqjzM8YUPqvA%3D&amp;xsec_source=pc_search</v>
      </c>
      <c r="U56" s="40" t="str">
        <v>打开来源</v>
      </c>
    </row>
    <row r="57" ht="68" customHeight="1">
      <c r="A57" s="31" t="str">
        <v>19</v>
      </c>
      <c r="B57" s="31" t="str">
        <v>历史参考</v>
      </c>
      <c r="C57" s="31" t="str">
        <v>温岭水桶岙</v>
      </c>
      <c r="D57" s="31" t="str">
        <v>小红书</v>
      </c>
      <c r="E57" s="31" t="str">
        <v>卢小君嬉游记</v>
      </c>
      <c r="F57" s="31" t="str">
        <v>温岭水桶岙（视频内容概述）</v>
      </c>
      <c r="G57" s="45"/>
      <c r="H57" s="45"/>
      <c r="I57" s="45" t="d">
        <v>2026-10-28T00:00:00.000Z</v>
      </c>
      <c r="J57" s="35"/>
      <c r="K57" s="35" t="n">
        <v>5014</v>
      </c>
      <c r="L57" s="35"/>
      <c r="M57" s="35"/>
      <c r="N57" s="31" t="str">
        <v>小交陈村</v>
      </c>
      <c r="O57" s="31" t="str">
        <v>3–5小时（作者）</v>
      </c>
      <c r="P57" s="31" t="str">
        <v>作者称约7公里、爬升200米；子鱼咀陡坡需拉绳</v>
      </c>
      <c r="Q57" s="31" t="str">
        <v>山海景观</v>
      </c>
      <c r="R57" s="31" t="str">
        <v>平台提示安全隐患；陡坡与管制不确定，不列大众推荐</v>
      </c>
      <c r="S57" s="31" t="str">
        <v>旧版调研，保留原采集口径</v>
      </c>
      <c r="T57" s="31" t="str">
        <v>https://www.xiaohongshu.com/explore/69cf9b4a000000001a02bf09?xsec_token=AB0dxBo1X0xGvc789mq8ksuE3PAq4diMwxFd0ZIJW1TxQ%3D&amp;xsec_source=pc_search</v>
      </c>
      <c r="U57" s="43" t="str">
        <v>打开来源</v>
      </c>
    </row>
  </sheetData>
  <hyperlinks>
    <hyperlink ref="U6" r:id="rIdSourceLink1"/>
    <hyperlink ref="U7" r:id="rIdSourceLink2"/>
    <hyperlink ref="U8" r:id="rIdSourceLink3"/>
    <hyperlink ref="U9" r:id="rIdSourceLink4"/>
    <hyperlink ref="U10" r:id="rIdSourceLink5"/>
    <hyperlink ref="U11" r:id="rIdSourceLink6"/>
    <hyperlink ref="U12" r:id="rIdSourceLink7"/>
    <hyperlink ref="U13" r:id="rIdSourceLink8"/>
    <hyperlink ref="U14" r:id="rIdSourceLink9"/>
    <hyperlink ref="U15" r:id="rIdSourceLink10"/>
    <hyperlink ref="U16" r:id="rIdSourceLink11"/>
    <hyperlink ref="U17" r:id="rIdSourceLink12"/>
    <hyperlink ref="U18" r:id="rIdSourceLink13"/>
    <hyperlink ref="U19" r:id="rIdSourceLink14"/>
    <hyperlink ref="U20" r:id="rIdSourceLink15"/>
    <hyperlink ref="U21" r:id="rIdSourceLink16"/>
    <hyperlink ref="U22" r:id="rIdSourceLink17"/>
    <hyperlink ref="U23" r:id="rIdSourceLink18"/>
    <hyperlink ref="U24" r:id="rIdSourceLink19"/>
    <hyperlink ref="U25" r:id="rIdSourceLink20"/>
    <hyperlink ref="U26" r:id="rIdSourceLink21"/>
    <hyperlink ref="U27" r:id="rIdSourceLink22"/>
    <hyperlink ref="U28" r:id="rIdSourceLink23"/>
    <hyperlink ref="U29" r:id="rIdSourceLink24"/>
    <hyperlink ref="U30" r:id="rIdSourceLink25"/>
    <hyperlink ref="U31" r:id="rIdSourceLink26"/>
    <hyperlink ref="U32" r:id="rIdSourceLink27"/>
    <hyperlink ref="U33" r:id="rIdSourceLink28"/>
    <hyperlink ref="U34" r:id="rIdSourceLink29"/>
    <hyperlink ref="U35" r:id="rIdSourceLink30"/>
    <hyperlink ref="U36" r:id="rIdSourceLink31"/>
    <hyperlink ref="U37" r:id="rIdSourceLink32"/>
    <hyperlink ref="U38" r:id="rIdSourceLink33"/>
    <hyperlink ref="U39" r:id="rIdSourceLink34"/>
    <hyperlink ref="U40" r:id="rIdSourceLink35"/>
    <hyperlink ref="U41" r:id="rIdSourceLink36"/>
    <hyperlink ref="U42" r:id="rIdSourceLink37"/>
    <hyperlink ref="U43" r:id="rIdSourceLink38"/>
    <hyperlink ref="U44" r:id="rIdSourceLink39"/>
    <hyperlink ref="U45" r:id="rIdSourceLink40"/>
    <hyperlink ref="U46" r:id="rIdSourceLink41"/>
    <hyperlink ref="U47" r:id="rIdSourceLink42"/>
    <hyperlink ref="U48" r:id="rIdSourceLink43"/>
    <hyperlink ref="U49" r:id="rIdSourceLink44"/>
    <hyperlink ref="U50" r:id="rIdSourceLink45"/>
    <hyperlink ref="U51" r:id="rIdSourceLink46"/>
    <hyperlink ref="U52" r:id="rIdSourceLink47"/>
    <hyperlink ref="U53" r:id="rIdSourceLink48"/>
    <hyperlink ref="U54" r:id="rIdSourceLink49"/>
    <hyperlink ref="U55" r:id="rIdSourceLink50"/>
    <hyperlink ref="U56" r:id="rIdSourceLink51"/>
    <hyperlink ref="U57" r:id="rIdSourceLink52"/>
  </hyperlinks>
  <pageMargins left="0.7" right="0.7" top="0.75" bottom="0.75" header="0.3" footer="0.3"/>
  <tableParts count="1">
    <tablePart r:id="Rc713a46cdb604dfd"/>
  </tableParts>
</worksheet>
</file>